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ate1904="1"/>
  <bookViews>
    <workbookView xWindow="8025" yWindow="60" windowWidth="20730" windowHeight="11700" tabRatio="703" activeTab="0"/>
  </bookViews>
  <sheets>
    <sheet name="2013-14 Profit and Loss Final" sheetId="3" r:id="rId1"/>
    <sheet name="2013-14 Balance Sheet Final" sheetId="4" r:id="rId2"/>
    <sheet name="2014 BS Rough" sheetId="5" r:id="rId3"/>
    <sheet name="2014 PL Rough" sheetId="6" r:id="rId4"/>
  </sheets>
  <externalReferences>
    <externalReference r:id="rId7"/>
  </externalReferences>
  <definedNames>
    <definedName name="_xlnm.Print_Area" localSheetId="1">'2013-14 Balance Sheet Final'!$A$2:$C$45</definedName>
    <definedName name="_xlnm.Print_Area" localSheetId="0">'2013-14 Profit and Loss Final'!$A$2:$C$147</definedName>
  </definedNames>
  <calcPr calcId="144525"/>
</workbook>
</file>

<file path=xl/sharedStrings.xml><?xml version="1.0" encoding="utf-8"?>
<sst xmlns="http://schemas.openxmlformats.org/spreadsheetml/2006/main" count="463" uniqueCount="219">
  <si>
    <t>Scona Community League</t>
  </si>
  <si>
    <t>Profit &amp; Loss Statement</t>
  </si>
  <si>
    <t>Income</t>
  </si>
  <si>
    <t>Membership</t>
  </si>
  <si>
    <t>Family Membership</t>
  </si>
  <si>
    <t>Single Membership</t>
  </si>
  <si>
    <t>Senior Member</t>
  </si>
  <si>
    <t>Rental - Members</t>
  </si>
  <si>
    <t>Damage Deposit</t>
  </si>
  <si>
    <t>Children's Programs</t>
  </si>
  <si>
    <t>Outdoor Soccer</t>
  </si>
  <si>
    <t>Adult Programs</t>
  </si>
  <si>
    <t>Other Adult Programs</t>
  </si>
  <si>
    <t>Scrimmage</t>
  </si>
  <si>
    <t>Ball Hockey</t>
  </si>
  <si>
    <t>Interest Income</t>
  </si>
  <si>
    <t>Other</t>
  </si>
  <si>
    <t>Ice on Whyte</t>
  </si>
  <si>
    <t>Chargebacks</t>
  </si>
  <si>
    <t>Interest/SPPRS</t>
  </si>
  <si>
    <t>Epcor Account</t>
  </si>
  <si>
    <t>Grants and Donations</t>
  </si>
  <si>
    <t>Grant Income</t>
  </si>
  <si>
    <t>Heritage Council Grant</t>
  </si>
  <si>
    <t>Strath Parks and Playground</t>
  </si>
  <si>
    <t>Donations</t>
  </si>
  <si>
    <t>Total Income</t>
  </si>
  <si>
    <t>Expenses</t>
  </si>
  <si>
    <t>General Expenses</t>
  </si>
  <si>
    <t>Fees and Memberships</t>
  </si>
  <si>
    <t>Bank Charges</t>
  </si>
  <si>
    <t>Departments</t>
  </si>
  <si>
    <t>Website</t>
  </si>
  <si>
    <t>Childrens Programs</t>
  </si>
  <si>
    <t>Soccer - Outdoor</t>
  </si>
  <si>
    <t>Other Children's</t>
  </si>
  <si>
    <t>Women's Basketball</t>
  </si>
  <si>
    <t>Social/Family Events</t>
  </si>
  <si>
    <t>Social Events</t>
  </si>
  <si>
    <t>100th Anniversary Events</t>
  </si>
  <si>
    <t>Green Shack Party</t>
  </si>
  <si>
    <t>Winterfest</t>
  </si>
  <si>
    <t>Fall BBQ</t>
  </si>
  <si>
    <t>Volunteer Appreciation</t>
  </si>
  <si>
    <t>Skating Rink</t>
  </si>
  <si>
    <t>Skating Rink and Ice Maintenan</t>
  </si>
  <si>
    <t>Facility</t>
  </si>
  <si>
    <t>Utilities</t>
  </si>
  <si>
    <t>Telephone</t>
  </si>
  <si>
    <t>Electricity</t>
  </si>
  <si>
    <t>Bull Frog Green Electricity</t>
  </si>
  <si>
    <t>Gas</t>
  </si>
  <si>
    <t>Water</t>
  </si>
  <si>
    <t>Drainage</t>
  </si>
  <si>
    <t>Waste Disposal</t>
  </si>
  <si>
    <t>Insurance and Security</t>
  </si>
  <si>
    <t>Security</t>
  </si>
  <si>
    <t>Insurance</t>
  </si>
  <si>
    <t>Maintenance and Repairs</t>
  </si>
  <si>
    <t>Janitorial Services</t>
  </si>
  <si>
    <t>Euipment Repairs</t>
  </si>
  <si>
    <t>Maintenance - Outdoor/Grounds</t>
  </si>
  <si>
    <t>Maintenance - Indoor</t>
  </si>
  <si>
    <t>GST amounts Aug 1 to July 31</t>
  </si>
  <si>
    <t>Facility Improvements</t>
  </si>
  <si>
    <t>Community Hall Equipment</t>
  </si>
  <si>
    <t>Purchases from FunRun Fund</t>
  </si>
  <si>
    <t>Personnel</t>
  </si>
  <si>
    <t>Wages and Benefits</t>
  </si>
  <si>
    <t>Wages</t>
  </si>
  <si>
    <t>Employee bonus</t>
  </si>
  <si>
    <t>Canada Summer Jobs Programs</t>
  </si>
  <si>
    <t>Employee Deductions</t>
  </si>
  <si>
    <t>WCB</t>
  </si>
  <si>
    <t>Mill Creek Cleanup Expenses</t>
  </si>
  <si>
    <t>Miscellaneous</t>
  </si>
  <si>
    <t>Donations/Gifts</t>
  </si>
  <si>
    <t>GST Paid</t>
  </si>
  <si>
    <t>99 Street Ribbons of History</t>
  </si>
  <si>
    <t>Total Expenses</t>
  </si>
  <si>
    <t>Net Profit/(Loss)</t>
  </si>
  <si>
    <t>Balance Sheet</t>
  </si>
  <si>
    <t>Assets</t>
  </si>
  <si>
    <t>General Chequing Account</t>
  </si>
  <si>
    <t>T-Bill Savings (General-01)</t>
  </si>
  <si>
    <t>Casino Chequing Account</t>
  </si>
  <si>
    <t>Total Cash Accounts</t>
  </si>
  <si>
    <t>General - Cashable GIC's</t>
  </si>
  <si>
    <t>General GIC's Non-Cashable</t>
  </si>
  <si>
    <t>Total Reserve Accounts</t>
  </si>
  <si>
    <t>Clubhouse Original Cost</t>
  </si>
  <si>
    <t>Clubhouse Accum Depreciation</t>
  </si>
  <si>
    <t>Equipment</t>
  </si>
  <si>
    <t>Equipment Original Cost</t>
  </si>
  <si>
    <t>Other Or Cost</t>
  </si>
  <si>
    <t>Total Assets</t>
  </si>
  <si>
    <t>Liabilities</t>
  </si>
  <si>
    <t>Current Liabilities</t>
  </si>
  <si>
    <t>Tax Liabilities</t>
  </si>
  <si>
    <t>GST Collected</t>
  </si>
  <si>
    <t>Accrued Employer Expenses</t>
  </si>
  <si>
    <t>Total Liabilities</t>
  </si>
  <si>
    <t>Equity</t>
  </si>
  <si>
    <t>Member's Equity</t>
  </si>
  <si>
    <t>Adjustment</t>
  </si>
  <si>
    <t>Undepreciated Fixed Assets</t>
  </si>
  <si>
    <t>Restricted Fund</t>
  </si>
  <si>
    <t>Operating Fund</t>
  </si>
  <si>
    <t>Surplus (Deficit) for the Year</t>
  </si>
  <si>
    <t>Total Equity</t>
  </si>
  <si>
    <t>Total Liability &amp; Equity</t>
  </si>
  <si>
    <t>STRATHCONA CENTRE COMMUNITY LEAGUE</t>
  </si>
  <si>
    <t>2011/12</t>
  </si>
  <si>
    <t>INCOME</t>
  </si>
  <si>
    <t>Rental of Hall</t>
  </si>
  <si>
    <t>Indoor Soccer</t>
  </si>
  <si>
    <t>Other Adult Programs (Scrimmage)</t>
  </si>
  <si>
    <t>Operating Grant (1)</t>
  </si>
  <si>
    <t>Bingo/Casino</t>
  </si>
  <si>
    <t>Bingo Pool Profits (losses)</t>
  </si>
  <si>
    <t>Casino</t>
  </si>
  <si>
    <t>Wading Pool</t>
  </si>
  <si>
    <t>Pub Night fund</t>
  </si>
  <si>
    <t>Unknown/Temp</t>
  </si>
  <si>
    <t>EXPENSES</t>
  </si>
  <si>
    <t>Administration Expenses</t>
  </si>
  <si>
    <t>Office/Admin Supplies</t>
  </si>
  <si>
    <t>Membership Dept Fees</t>
  </si>
  <si>
    <t>Basketball Refs and Supplies</t>
  </si>
  <si>
    <t>Basketball Team Registrations</t>
  </si>
  <si>
    <t>Skating Expense</t>
  </si>
  <si>
    <t>Playgroup</t>
  </si>
  <si>
    <t>Summer Rec. Program</t>
  </si>
  <si>
    <t>Swim - Mill Creek</t>
  </si>
  <si>
    <t>Swim - Scona Pool</t>
  </si>
  <si>
    <t>Pub Night</t>
  </si>
  <si>
    <t>Reuse Fair</t>
  </si>
  <si>
    <t>Fall BBQ</t>
  </si>
  <si>
    <t>Other Social</t>
  </si>
  <si>
    <t>Mill Creek Clean Up</t>
  </si>
  <si>
    <t>Meeting/Hospitality Expenses</t>
  </si>
  <si>
    <t>Skating Rink Wages</t>
  </si>
  <si>
    <t>Skating Rink Other Expenses</t>
  </si>
  <si>
    <t>Green Frog Electricity</t>
  </si>
  <si>
    <t>Rebates/Credits</t>
  </si>
  <si>
    <t>Epcor Account Adjustments</t>
  </si>
  <si>
    <t>Repairs</t>
  </si>
  <si>
    <t>Maintenance - Outdoor</t>
  </si>
  <si>
    <t>Maintenance - Indoor/Hall</t>
  </si>
  <si>
    <t>Cleaning Supplies</t>
  </si>
  <si>
    <t>Building Supplies</t>
  </si>
  <si>
    <t>Piano Tuning</t>
  </si>
  <si>
    <t>Hall storage area brick wall rebuild</t>
  </si>
  <si>
    <t>Employee bonus</t>
  </si>
  <si>
    <t>Employee gifts</t>
  </si>
  <si>
    <t>Summer Program Coordinator (Federal Summer Jobs Program)</t>
  </si>
  <si>
    <t>WCB/CPP</t>
  </si>
  <si>
    <t>Building Audit</t>
  </si>
  <si>
    <t>Hall Rental Damage Deposit Refunds</t>
  </si>
  <si>
    <t>Casual Maintenance</t>
  </si>
  <si>
    <t>Donations</t>
  </si>
  <si>
    <t>Misc. adjustments</t>
  </si>
  <si>
    <t>Casino expenses</t>
  </si>
  <si>
    <t>These financial statements (Profit and Loss and Balance Sheet) has been reviewed and approved by:</t>
  </si>
  <si>
    <t>Printed Name</t>
  </si>
  <si>
    <t>Signature</t>
  </si>
  <si>
    <t>Position</t>
  </si>
  <si>
    <t>Date</t>
  </si>
  <si>
    <t>Prepared</t>
  </si>
  <si>
    <t>ASSETS</t>
  </si>
  <si>
    <t>Current Assets</t>
  </si>
  <si>
    <t>T-Bill Savings Account</t>
  </si>
  <si>
    <t>Total Current Assets</t>
  </si>
  <si>
    <t>Property and Equipment</t>
  </si>
  <si>
    <t>Equipment</t>
  </si>
  <si>
    <t>Total Property and Equipment</t>
  </si>
  <si>
    <t>LIABILITIES</t>
  </si>
  <si>
    <t>Accounts Payable</t>
  </si>
  <si>
    <t>Deferred Contribution/CFEP</t>
  </si>
  <si>
    <t>EQUITY</t>
  </si>
  <si>
    <t>Adjustments</t>
  </si>
  <si>
    <t>Total Liabilities &amp; Equity</t>
  </si>
  <si>
    <t>Strathcona Parks and Playground</t>
  </si>
  <si>
    <t>2012/13</t>
  </si>
  <si>
    <t>Board Member Expenses and Development</t>
  </si>
  <si>
    <t>Hall Rental Refund</t>
  </si>
  <si>
    <t>99 Street Ribbons of History Project</t>
  </si>
  <si>
    <t>October 17, 2013</t>
  </si>
  <si>
    <t>These financial statements (Profit and Loss and Balance Sheet) have been reviewed and approved by:</t>
  </si>
  <si>
    <t>2013/14</t>
  </si>
  <si>
    <t/>
  </si>
  <si>
    <t>As of July 2014</t>
  </si>
  <si>
    <t>August 2013 through July 2014</t>
  </si>
  <si>
    <t>Rentals</t>
  </si>
  <si>
    <t>Board Development</t>
  </si>
  <si>
    <t>Summer Rec. Program</t>
  </si>
  <si>
    <t>Concession</t>
  </si>
  <si>
    <t>100th Anniversary Hall Mural</t>
  </si>
  <si>
    <t>Furnishings/Durable Goods</t>
  </si>
  <si>
    <t>Spray Park Wading Pool</t>
  </si>
  <si>
    <t>S Parks &amp; Playground Soc.</t>
  </si>
  <si>
    <t>As per Bank Statement</t>
  </si>
  <si>
    <t>Difference</t>
  </si>
  <si>
    <t>Financial Statementts Prepared by Jeremy Bryant (SCCL Treasurer)</t>
  </si>
  <si>
    <t>For the period August 1, 2013 to July 31, 2014</t>
  </si>
  <si>
    <t>As at July 31, 2014</t>
  </si>
  <si>
    <t>99th Street Ribbons of History</t>
  </si>
  <si>
    <t>Parks and Playground Expenses</t>
  </si>
  <si>
    <t>Facility Upgrades</t>
  </si>
  <si>
    <t>Murals</t>
  </si>
  <si>
    <t>Finishing/Durable Goods</t>
  </si>
  <si>
    <t>Spray Park</t>
  </si>
  <si>
    <t>*Due to Outstanding Cheques 15046 &amp; 15039</t>
  </si>
  <si>
    <t>*Due to Rounding</t>
  </si>
  <si>
    <t>*Due to Outstanding Cheques 549, 589 &amp; 593</t>
  </si>
  <si>
    <t>STEP Wages and Green Shack Contributions</t>
  </si>
  <si>
    <t>*</t>
  </si>
  <si>
    <t>I</t>
  </si>
  <si>
    <t>*Amounts were adjusted based off 2012-2013 percentages for epcore account line items (Electricity, Water, Drainage, Waste Disposal, Epcore Account). Total amount equals the same for the sum of all 5 accounts, but individual amounts differ from MYOB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</si>
</sst>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9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8"/>
      <color indexed="16"/>
      <name val="Times New Roman"/>
      <family val="1"/>
    </font>
    <font>
      <i/>
      <sz val="8"/>
      <name val="Times New Roman"/>
      <family val="1"/>
    </font>
    <font>
      <b/>
      <sz val="10"/>
      <color indexed="16"/>
      <name val="Times New Roman"/>
      <family val="1"/>
    </font>
    <font>
      <i/>
      <sz val="9"/>
      <name val="Times New Roman"/>
      <family val="1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/>
    </border>
    <border>
      <left/>
      <right/>
      <top style="double"/>
      <bottom/>
    </border>
    <border>
      <left/>
      <right/>
      <top/>
      <bottom style="double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</cellStyleXfs>
  <cellXfs count="166">
    <xf numFmtId="0" fontId="0" fillId="0" borderId="0" xfId="0"/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164" fontId="2" fillId="0" borderId="0" xfId="20" applyNumberFormat="1">
      <alignment/>
      <protection/>
    </xf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17" fontId="4" fillId="0" borderId="0" xfId="20" applyNumberFormat="1" applyFont="1" applyAlignment="1" quotePrefix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2" fillId="0" borderId="0" xfId="20" applyAlignment="1">
      <alignment horizontal="left" indent="1"/>
      <protection/>
    </xf>
    <xf numFmtId="164" fontId="0" fillId="0" borderId="0" xfId="21" applyNumberFormat="1" applyFont="1"/>
    <xf numFmtId="3" fontId="2" fillId="0" borderId="0" xfId="20" applyNumberFormat="1" applyAlignment="1">
      <alignment/>
      <protection/>
    </xf>
    <xf numFmtId="0" fontId="2" fillId="0" borderId="0" xfId="20" applyAlignment="1">
      <alignment/>
      <protection/>
    </xf>
    <xf numFmtId="3" fontId="2" fillId="0" borderId="0" xfId="20" applyNumberFormat="1" applyBorder="1" applyAlignment="1">
      <alignment/>
      <protection/>
    </xf>
    <xf numFmtId="164" fontId="0" fillId="0" borderId="1" xfId="21" applyNumberFormat="1" applyFont="1" applyBorder="1"/>
    <xf numFmtId="3" fontId="2" fillId="0" borderId="0" xfId="20" applyNumberFormat="1" applyFont="1" applyAlignment="1">
      <alignment/>
      <protection/>
    </xf>
    <xf numFmtId="0" fontId="4" fillId="0" borderId="0" xfId="20" applyFont="1" applyAlignment="1">
      <alignment/>
      <protection/>
    </xf>
    <xf numFmtId="43" fontId="2" fillId="0" borderId="0" xfId="20" applyNumberFormat="1">
      <alignment/>
      <protection/>
    </xf>
    <xf numFmtId="0" fontId="4" fillId="0" borderId="0" xfId="20" applyFont="1" applyAlignment="1">
      <alignment horizontal="left"/>
      <protection/>
    </xf>
    <xf numFmtId="3" fontId="4" fillId="0" borderId="0" xfId="20" applyNumberFormat="1" applyFont="1" applyAlignment="1">
      <alignment/>
      <protection/>
    </xf>
    <xf numFmtId="0" fontId="4" fillId="0" borderId="0" xfId="20" applyFont="1" applyAlignment="1">
      <alignment horizontal="left" indent="1"/>
      <protection/>
    </xf>
    <xf numFmtId="0" fontId="2" fillId="0" borderId="0" xfId="20" applyAlignment="1">
      <alignment horizontal="left" indent="2"/>
      <protection/>
    </xf>
    <xf numFmtId="0" fontId="2" fillId="0" borderId="1" xfId="20" applyFont="1" applyBorder="1" applyAlignment="1">
      <alignment horizontal="left" indent="1"/>
      <protection/>
    </xf>
    <xf numFmtId="0" fontId="2" fillId="0" borderId="1" xfId="20" applyBorder="1">
      <alignment/>
      <protection/>
    </xf>
    <xf numFmtId="0" fontId="2" fillId="0" borderId="1" xfId="20" applyFont="1" applyBorder="1" applyAlignment="1">
      <alignment/>
      <protection/>
    </xf>
    <xf numFmtId="164" fontId="4" fillId="0" borderId="0" xfId="20" applyNumberFormat="1" applyFont="1">
      <alignment/>
      <protection/>
    </xf>
    <xf numFmtId="164" fontId="4" fillId="0" borderId="0" xfId="21" applyNumberFormat="1" applyFont="1"/>
    <xf numFmtId="8" fontId="2" fillId="0" borderId="0" xfId="20" applyNumberFormat="1" applyAlignment="1">
      <alignment/>
      <protection/>
    </xf>
    <xf numFmtId="0" fontId="2" fillId="0" borderId="0" xfId="20" applyFont="1" applyAlignment="1">
      <alignment horizontal="left" indent="1"/>
      <protection/>
    </xf>
    <xf numFmtId="3" fontId="2" fillId="0" borderId="0" xfId="20" applyNumberFormat="1">
      <alignment/>
      <protection/>
    </xf>
    <xf numFmtId="0" fontId="2" fillId="0" borderId="0" xfId="20" applyAlignment="1">
      <alignment horizontal="left" wrapText="1" indent="2"/>
      <protection/>
    </xf>
    <xf numFmtId="0" fontId="4" fillId="0" borderId="1" xfId="20" applyFont="1" applyBorder="1">
      <alignment/>
      <protection/>
    </xf>
    <xf numFmtId="3" fontId="4" fillId="0" borderId="1" xfId="20" applyNumberFormat="1" applyFont="1" applyBorder="1" applyAlignment="1">
      <alignment/>
      <protection/>
    </xf>
    <xf numFmtId="0" fontId="4" fillId="0" borderId="1" xfId="20" applyFont="1" applyBorder="1" applyAlignment="1">
      <alignment/>
      <protection/>
    </xf>
    <xf numFmtId="164" fontId="4" fillId="0" borderId="2" xfId="21" applyNumberFormat="1" applyFont="1" applyBorder="1"/>
    <xf numFmtId="0" fontId="4" fillId="0" borderId="3" xfId="20" applyFont="1" applyBorder="1">
      <alignment/>
      <protection/>
    </xf>
    <xf numFmtId="164" fontId="4" fillId="0" borderId="3" xfId="20" applyNumberFormat="1" applyFont="1" applyBorder="1">
      <alignment/>
      <protection/>
    </xf>
    <xf numFmtId="3" fontId="4" fillId="0" borderId="3" xfId="20" applyNumberFormat="1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2" fillId="0" borderId="2" xfId="20" applyBorder="1">
      <alignment/>
      <protection/>
    </xf>
    <xf numFmtId="0" fontId="2" fillId="0" borderId="0" xfId="20" applyBorder="1">
      <alignment/>
      <protection/>
    </xf>
    <xf numFmtId="15" fontId="2" fillId="0" borderId="0" xfId="20" applyNumberFormat="1">
      <alignment/>
      <protection/>
    </xf>
    <xf numFmtId="0" fontId="2" fillId="0" borderId="0" xfId="20" applyAlignment="1">
      <alignment wrapText="1"/>
      <protection/>
    </xf>
    <xf numFmtId="0" fontId="2" fillId="0" borderId="0" xfId="20" applyBorder="1" applyAlignment="1">
      <alignment horizontal="center"/>
      <protection/>
    </xf>
    <xf numFmtId="3" fontId="2" fillId="0" borderId="0" xfId="20" applyNumberFormat="1" applyBorder="1">
      <alignment/>
      <protection/>
    </xf>
    <xf numFmtId="164" fontId="0" fillId="0" borderId="0" xfId="21" applyNumberFormat="1" applyFont="1" applyBorder="1"/>
    <xf numFmtId="3" fontId="4" fillId="0" borderId="0" xfId="20" applyNumberFormat="1" applyFont="1">
      <alignment/>
      <protection/>
    </xf>
    <xf numFmtId="164" fontId="4" fillId="0" borderId="4" xfId="21" applyNumberFormat="1" applyFont="1" applyBorder="1"/>
    <xf numFmtId="8" fontId="2" fillId="0" borderId="0" xfId="20" applyNumberFormat="1">
      <alignment/>
      <protection/>
    </xf>
    <xf numFmtId="3" fontId="0" fillId="0" borderId="0" xfId="21" applyNumberFormat="1" applyFont="1"/>
    <xf numFmtId="3" fontId="2" fillId="0" borderId="1" xfId="20" applyNumberFormat="1" applyBorder="1">
      <alignment/>
      <protection/>
    </xf>
    <xf numFmtId="164" fontId="4" fillId="0" borderId="1" xfId="21" applyNumberFormat="1" applyFont="1" applyBorder="1"/>
    <xf numFmtId="3" fontId="4" fillId="0" borderId="1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164" fontId="4" fillId="0" borderId="0" xfId="21" applyNumberFormat="1" applyFont="1" applyBorder="1"/>
    <xf numFmtId="0" fontId="2" fillId="0" borderId="0" xfId="20" applyFont="1">
      <alignment/>
      <protection/>
    </xf>
    <xf numFmtId="14" fontId="2" fillId="0" borderId="0" xfId="20" applyNumberFormat="1">
      <alignment/>
      <protection/>
    </xf>
    <xf numFmtId="19" fontId="2" fillId="0" borderId="0" xfId="20" applyNumberFormat="1">
      <alignment/>
      <protection/>
    </xf>
    <xf numFmtId="0" fontId="2" fillId="0" borderId="0" xfId="20" applyAlignment="1">
      <alignment/>
      <protection/>
    </xf>
    <xf numFmtId="0" fontId="0" fillId="0" borderId="0" xfId="0" applyAlignment="1">
      <alignment horizontal="left" indent="1"/>
    </xf>
    <xf numFmtId="164" fontId="0" fillId="0" borderId="0" xfId="18" applyNumberFormat="1" applyFont="1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20" applyAlignment="1">
      <alignment/>
      <protection/>
    </xf>
    <xf numFmtId="0" fontId="8" fillId="0" borderId="0" xfId="20" applyFont="1" applyFill="1">
      <alignment/>
      <protection/>
    </xf>
    <xf numFmtId="0" fontId="9" fillId="0" borderId="0" xfId="20" applyFont="1" applyFill="1">
      <alignment/>
      <protection/>
    </xf>
    <xf numFmtId="0" fontId="1" fillId="0" borderId="0" xfId="47">
      <alignment/>
      <protection/>
    </xf>
    <xf numFmtId="0" fontId="11" fillId="0" borderId="0" xfId="47" applyFont="1" applyBorder="1">
      <alignment/>
      <protection/>
    </xf>
    <xf numFmtId="0" fontId="11" fillId="2" borderId="0" xfId="47" applyFont="1" applyFill="1" applyBorder="1">
      <alignment/>
      <protection/>
    </xf>
    <xf numFmtId="0" fontId="1" fillId="2" borderId="0" xfId="47" applyFill="1" applyBorder="1">
      <alignment/>
      <protection/>
    </xf>
    <xf numFmtId="0" fontId="11" fillId="0" borderId="5" xfId="47" applyFont="1" applyBorder="1">
      <alignment/>
      <protection/>
    </xf>
    <xf numFmtId="0" fontId="11" fillId="0" borderId="5" xfId="47" applyFont="1" applyBorder="1" applyAlignment="1">
      <alignment vertical="top" wrapText="1"/>
      <protection/>
    </xf>
    <xf numFmtId="0" fontId="10" fillId="2" borderId="5" xfId="47" applyFont="1" applyFill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1" fillId="2" borderId="0" xfId="47" applyNumberFormat="1" applyFont="1" applyFill="1" applyBorder="1" applyAlignment="1">
      <alignment horizontal="justify"/>
      <protection/>
    </xf>
    <xf numFmtId="0" fontId="14" fillId="0" borderId="0" xfId="47" applyFont="1" applyAlignment="1">
      <alignment vertical="top" wrapText="1"/>
      <protection/>
    </xf>
    <xf numFmtId="0" fontId="1" fillId="0" borderId="0" xfId="47">
      <alignment/>
      <protection/>
    </xf>
    <xf numFmtId="0" fontId="11" fillId="0" borderId="0" xfId="47" applyFont="1" applyBorder="1">
      <alignment/>
      <protection/>
    </xf>
    <xf numFmtId="0" fontId="11" fillId="2" borderId="0" xfId="47" applyFont="1" applyFill="1" applyBorder="1">
      <alignment/>
      <protection/>
    </xf>
    <xf numFmtId="0" fontId="1" fillId="2" borderId="0" xfId="47" applyFill="1" applyBorder="1">
      <alignment/>
      <protection/>
    </xf>
    <xf numFmtId="0" fontId="11" fillId="0" borderId="5" xfId="47" applyFont="1" applyBorder="1">
      <alignment/>
      <protection/>
    </xf>
    <xf numFmtId="0" fontId="11" fillId="0" borderId="6" xfId="47" applyFont="1" applyBorder="1">
      <alignment/>
      <protection/>
    </xf>
    <xf numFmtId="0" fontId="11" fillId="0" borderId="5" xfId="47" applyFont="1" applyBorder="1" applyAlignment="1">
      <alignment vertical="top" wrapText="1"/>
      <protection/>
    </xf>
    <xf numFmtId="0" fontId="10" fillId="2" borderId="5" xfId="47" applyFont="1" applyFill="1" applyBorder="1" applyAlignment="1">
      <alignment horizontal="center"/>
      <protection/>
    </xf>
    <xf numFmtId="0" fontId="10" fillId="2" borderId="6" xfId="47" applyFont="1" applyFill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1" fillId="2" borderId="0" xfId="47" applyNumberFormat="1" applyFont="1" applyFill="1" applyBorder="1" applyAlignment="1">
      <alignment horizontal="justify"/>
      <protection/>
    </xf>
    <xf numFmtId="0" fontId="14" fillId="0" borderId="6" xfId="47" applyFont="1" applyBorder="1" applyAlignment="1">
      <alignment vertical="top" wrapText="1"/>
      <protection/>
    </xf>
    <xf numFmtId="0" fontId="14" fillId="0" borderId="0" xfId="47" applyFont="1" applyAlignment="1">
      <alignment vertical="top" wrapText="1"/>
      <protection/>
    </xf>
    <xf numFmtId="8" fontId="11" fillId="0" borderId="0" xfId="47" applyNumberFormat="1" applyFont="1" applyBorder="1">
      <alignment/>
      <protection/>
    </xf>
    <xf numFmtId="49" fontId="12" fillId="3" borderId="6" xfId="47" applyNumberFormat="1" applyFont="1" applyFill="1" applyBorder="1" applyAlignment="1">
      <alignment horizontal="center"/>
      <protection/>
    </xf>
    <xf numFmtId="49" fontId="13" fillId="3" borderId="7" xfId="47" applyNumberFormat="1" applyFont="1" applyFill="1" applyBorder="1">
      <alignment/>
      <protection/>
    </xf>
    <xf numFmtId="0" fontId="11" fillId="4" borderId="0" xfId="47" applyFont="1" applyFill="1">
      <alignment/>
      <protection/>
    </xf>
    <xf numFmtId="0" fontId="11" fillId="4" borderId="5" xfId="47" applyNumberFormat="1" applyFont="1" applyFill="1" applyBorder="1" applyAlignment="1">
      <alignment horizontal="justify"/>
      <protection/>
    </xf>
    <xf numFmtId="0" fontId="12" fillId="3" borderId="5" xfId="47" applyNumberFormat="1" applyFont="1" applyFill="1" applyBorder="1" applyAlignment="1">
      <alignment horizontal="justify"/>
      <protection/>
    </xf>
    <xf numFmtId="0" fontId="13" fillId="3" borderId="8" xfId="47" applyNumberFormat="1" applyFont="1" applyFill="1" applyBorder="1" applyAlignment="1">
      <alignment horizontal="justify"/>
      <protection/>
    </xf>
    <xf numFmtId="0" fontId="17" fillId="4" borderId="9" xfId="47" applyNumberFormat="1" applyFont="1" applyFill="1" applyBorder="1" applyAlignment="1">
      <alignment horizontal="centerContinuous"/>
      <protection/>
    </xf>
    <xf numFmtId="0" fontId="18" fillId="4" borderId="5" xfId="47" applyNumberFormat="1" applyFont="1" applyFill="1" applyBorder="1" applyAlignment="1">
      <alignment horizontal="centerContinuous"/>
      <protection/>
    </xf>
    <xf numFmtId="0" fontId="1" fillId="4" borderId="5" xfId="47" applyNumberFormat="1" applyFill="1" applyBorder="1" applyAlignment="1">
      <alignment horizontal="centerContinuous"/>
      <protection/>
    </xf>
    <xf numFmtId="0" fontId="11" fillId="4" borderId="5" xfId="47" applyNumberFormat="1" applyFont="1" applyFill="1" applyBorder="1" applyAlignment="1">
      <alignment horizontal="centerContinuous"/>
      <protection/>
    </xf>
    <xf numFmtId="49" fontId="19" fillId="4" borderId="10" xfId="47" applyNumberFormat="1" applyFont="1" applyFill="1" applyBorder="1" applyAlignment="1">
      <alignment horizontal="centerContinuous"/>
      <protection/>
    </xf>
    <xf numFmtId="49" fontId="20" fillId="4" borderId="0" xfId="47" applyNumberFormat="1" applyFont="1" applyFill="1" applyAlignment="1">
      <alignment horizontal="centerContinuous"/>
      <protection/>
    </xf>
    <xf numFmtId="8" fontId="14" fillId="2" borderId="5" xfId="47" applyNumberFormat="1" applyFont="1" applyFill="1" applyBorder="1" applyAlignment="1">
      <alignment horizontal="right" vertical="top" wrapText="1"/>
      <protection/>
    </xf>
    <xf numFmtId="49" fontId="16" fillId="4" borderId="0" xfId="47" applyNumberFormat="1" applyFont="1" applyFill="1" applyAlignment="1">
      <alignment horizontal="centerContinuous"/>
      <protection/>
    </xf>
    <xf numFmtId="49" fontId="15" fillId="4" borderId="0" xfId="47" applyNumberFormat="1" applyFont="1" applyFill="1" applyAlignment="1">
      <alignment horizontal="centerContinuous"/>
      <protection/>
    </xf>
    <xf numFmtId="49" fontId="12" fillId="3" borderId="0" xfId="47" applyNumberFormat="1" applyFont="1" applyFill="1" applyBorder="1" applyAlignment="1">
      <alignment horizontal="center"/>
      <protection/>
    </xf>
    <xf numFmtId="49" fontId="14" fillId="2" borderId="0" xfId="47" applyNumberFormat="1" applyFont="1" applyFill="1" applyBorder="1" applyAlignment="1">
      <alignment vertical="top" wrapText="1"/>
      <protection/>
    </xf>
    <xf numFmtId="49" fontId="13" fillId="3" borderId="11" xfId="47" applyNumberFormat="1" applyFont="1" applyFill="1" applyBorder="1">
      <alignment/>
      <protection/>
    </xf>
    <xf numFmtId="49" fontId="14" fillId="2" borderId="6" xfId="47" applyNumberFormat="1" applyFont="1" applyFill="1" applyBorder="1" applyAlignment="1">
      <alignment vertical="top"/>
      <protection/>
    </xf>
    <xf numFmtId="44" fontId="11" fillId="5" borderId="0" xfId="16" applyFont="1" applyFill="1" applyBorder="1"/>
    <xf numFmtId="164" fontId="9" fillId="0" borderId="0" xfId="18" applyNumberFormat="1" applyFont="1" applyFill="1" applyAlignment="1">
      <alignment horizontal="left" indent="1"/>
    </xf>
    <xf numFmtId="164" fontId="8" fillId="0" borderId="1" xfId="20" applyNumberFormat="1" applyFont="1" applyFill="1" applyBorder="1">
      <alignment/>
      <protection/>
    </xf>
    <xf numFmtId="164" fontId="8" fillId="0" borderId="4" xfId="20" applyNumberFormat="1" applyFont="1" applyFill="1" applyBorder="1">
      <alignment/>
      <protection/>
    </xf>
    <xf numFmtId="3" fontId="4" fillId="0" borderId="4" xfId="20" applyNumberFormat="1" applyFont="1" applyBorder="1">
      <alignment/>
      <protection/>
    </xf>
    <xf numFmtId="164" fontId="9" fillId="0" borderId="1" xfId="18" applyNumberFormat="1" applyFont="1" applyFill="1" applyBorder="1" applyAlignment="1">
      <alignment horizontal="left" indent="1"/>
    </xf>
    <xf numFmtId="164" fontId="8" fillId="0" borderId="0" xfId="18" applyNumberFormat="1" applyFont="1" applyFill="1" applyAlignment="1">
      <alignment horizontal="left"/>
    </xf>
    <xf numFmtId="0" fontId="9" fillId="0" borderId="0" xfId="20" applyFont="1" applyFill="1" applyAlignment="1">
      <alignment horizontal="left" indent="1"/>
      <protection/>
    </xf>
    <xf numFmtId="164" fontId="9" fillId="0" borderId="0" xfId="18" applyNumberFormat="1" applyFont="1" applyFill="1"/>
    <xf numFmtId="164" fontId="9" fillId="0" borderId="1" xfId="18" applyNumberFormat="1" applyFont="1" applyFill="1" applyBorder="1"/>
    <xf numFmtId="164" fontId="8" fillId="0" borderId="0" xfId="18" applyNumberFormat="1" applyFont="1" applyFill="1"/>
    <xf numFmtId="164" fontId="8" fillId="0" borderId="1" xfId="18" applyNumberFormat="1" applyFont="1" applyFill="1" applyBorder="1"/>
    <xf numFmtId="0" fontId="0" fillId="0" borderId="0" xfId="0" applyFill="1"/>
    <xf numFmtId="164" fontId="2" fillId="0" borderId="0" xfId="18" applyNumberFormat="1" applyFont="1" applyFill="1" applyAlignment="1">
      <alignment horizontal="left" indent="1"/>
    </xf>
    <xf numFmtId="49" fontId="12" fillId="3" borderId="6" xfId="47" applyNumberFormat="1" applyFont="1" applyFill="1" applyBorder="1" applyAlignment="1">
      <alignment horizontal="center"/>
      <protection/>
    </xf>
    <xf numFmtId="49" fontId="13" fillId="3" borderId="7" xfId="47" applyNumberFormat="1" applyFont="1" applyFill="1" applyBorder="1">
      <alignment/>
      <protection/>
    </xf>
    <xf numFmtId="0" fontId="11" fillId="4" borderId="0" xfId="47" applyFont="1" applyFill="1">
      <alignment/>
      <protection/>
    </xf>
    <xf numFmtId="0" fontId="11" fillId="4" borderId="5" xfId="47" applyNumberFormat="1" applyFont="1" applyFill="1" applyBorder="1" applyAlignment="1">
      <alignment horizontal="justify"/>
      <protection/>
    </xf>
    <xf numFmtId="0" fontId="12" fillId="3" borderId="5" xfId="47" applyNumberFormat="1" applyFont="1" applyFill="1" applyBorder="1" applyAlignment="1">
      <alignment horizontal="justify"/>
      <protection/>
    </xf>
    <xf numFmtId="0" fontId="13" fillId="3" borderId="8" xfId="47" applyNumberFormat="1" applyFont="1" applyFill="1" applyBorder="1" applyAlignment="1">
      <alignment horizontal="justify"/>
      <protection/>
    </xf>
    <xf numFmtId="0" fontId="17" fillId="4" borderId="9" xfId="47" applyNumberFormat="1" applyFont="1" applyFill="1" applyBorder="1" applyAlignment="1">
      <alignment horizontal="centerContinuous"/>
      <protection/>
    </xf>
    <xf numFmtId="0" fontId="18" fillId="4" borderId="5" xfId="47" applyNumberFormat="1" applyFont="1" applyFill="1" applyBorder="1" applyAlignment="1">
      <alignment horizontal="centerContinuous"/>
      <protection/>
    </xf>
    <xf numFmtId="0" fontId="1" fillId="4" borderId="5" xfId="47" applyNumberFormat="1" applyFill="1" applyBorder="1" applyAlignment="1">
      <alignment horizontal="centerContinuous"/>
      <protection/>
    </xf>
    <xf numFmtId="0" fontId="11" fillId="4" borderId="5" xfId="47" applyNumberFormat="1" applyFont="1" applyFill="1" applyBorder="1" applyAlignment="1">
      <alignment horizontal="centerContinuous"/>
      <protection/>
    </xf>
    <xf numFmtId="8" fontId="14" fillId="2" borderId="5" xfId="47" applyNumberFormat="1" applyFont="1" applyFill="1" applyBorder="1" applyAlignment="1">
      <alignment vertical="top" wrapText="1"/>
      <protection/>
    </xf>
    <xf numFmtId="49" fontId="14" fillId="2" borderId="6" xfId="47" applyNumberFormat="1" applyFont="1" applyFill="1" applyBorder="1" applyAlignment="1">
      <alignment vertical="top"/>
      <protection/>
    </xf>
    <xf numFmtId="49" fontId="19" fillId="4" borderId="10" xfId="47" applyNumberFormat="1" applyFont="1" applyFill="1" applyBorder="1" applyAlignment="1">
      <alignment horizontal="centerContinuous"/>
      <protection/>
    </xf>
    <xf numFmtId="49" fontId="20" fillId="4" borderId="0" xfId="47" applyNumberFormat="1" applyFont="1" applyFill="1" applyAlignment="1">
      <alignment horizontal="centerContinuous"/>
      <protection/>
    </xf>
    <xf numFmtId="49" fontId="16" fillId="4" borderId="0" xfId="47" applyNumberFormat="1" applyFont="1" applyFill="1" applyAlignment="1">
      <alignment horizontal="centerContinuous"/>
      <protection/>
    </xf>
    <xf numFmtId="49" fontId="15" fillId="4" borderId="0" xfId="47" applyNumberFormat="1" applyFont="1" applyFill="1" applyAlignment="1">
      <alignment horizontal="centerContinuous"/>
      <protection/>
    </xf>
    <xf numFmtId="49" fontId="12" fillId="3" borderId="0" xfId="47" applyNumberFormat="1" applyFont="1" applyFill="1" applyBorder="1" applyAlignment="1">
      <alignment horizontal="center"/>
      <protection/>
    </xf>
    <xf numFmtId="49" fontId="14" fillId="2" borderId="0" xfId="47" applyNumberFormat="1" applyFont="1" applyFill="1" applyBorder="1" applyAlignment="1">
      <alignment vertical="top"/>
      <protection/>
    </xf>
    <xf numFmtId="49" fontId="13" fillId="3" borderId="11" xfId="47" applyNumberFormat="1" applyFont="1" applyFill="1" applyBorder="1">
      <alignment/>
      <protection/>
    </xf>
    <xf numFmtId="0" fontId="2" fillId="0" borderId="0" xfId="20" applyFill="1" applyAlignment="1">
      <alignment horizontal="left" indent="1"/>
      <protection/>
    </xf>
    <xf numFmtId="164" fontId="2" fillId="0" borderId="0" xfId="18" applyNumberFormat="1" applyFont="1" applyFill="1"/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left"/>
      <protection/>
    </xf>
    <xf numFmtId="8" fontId="14" fillId="0" borderId="5" xfId="47" applyNumberFormat="1" applyFont="1" applyFill="1" applyBorder="1" applyAlignment="1">
      <alignment vertical="top" wrapText="1"/>
      <protection/>
    </xf>
    <xf numFmtId="164" fontId="0" fillId="0" borderId="0" xfId="18" applyNumberFormat="1" applyFont="1" applyFill="1"/>
    <xf numFmtId="0" fontId="4" fillId="0" borderId="0" xfId="20" applyFont="1" applyFill="1" applyAlignment="1">
      <alignment horizontal="left" indent="1"/>
      <protection/>
    </xf>
    <xf numFmtId="164" fontId="2" fillId="0" borderId="0" xfId="18" applyNumberFormat="1" applyFont="1" applyFill="1" applyAlignment="1">
      <alignment horizontal="left" indent="2"/>
    </xf>
    <xf numFmtId="8" fontId="2" fillId="0" borderId="0" xfId="20" applyNumberFormat="1" applyFill="1" applyAlignment="1">
      <alignment horizontal="left" indent="1"/>
      <protection/>
    </xf>
    <xf numFmtId="0" fontId="2" fillId="0" borderId="1" xfId="20" applyFont="1" applyFill="1" applyBorder="1" applyAlignment="1">
      <alignment horizontal="left" indent="1"/>
      <protection/>
    </xf>
    <xf numFmtId="164" fontId="4" fillId="0" borderId="0" xfId="20" applyNumberFormat="1" applyFont="1" applyFill="1">
      <alignment/>
      <protection/>
    </xf>
    <xf numFmtId="43" fontId="2" fillId="0" borderId="0" xfId="20" applyNumberFormat="1" applyFill="1">
      <alignment/>
      <protection/>
    </xf>
    <xf numFmtId="164" fontId="2" fillId="0" borderId="0" xfId="18" applyNumberFormat="1" applyFont="1" applyFill="1" applyAlignment="1">
      <alignment horizontal="right" indent="2"/>
    </xf>
    <xf numFmtId="0" fontId="4" fillId="0" borderId="0" xfId="20" applyFont="1" applyFill="1" applyBorder="1" applyAlignment="1">
      <alignment horizontal="right"/>
      <protection/>
    </xf>
    <xf numFmtId="164" fontId="4" fillId="0" borderId="2" xfId="21" applyNumberFormat="1" applyFont="1" applyFill="1" applyBorder="1" applyAlignment="1">
      <alignment horizontal="right"/>
    </xf>
    <xf numFmtId="43" fontId="2" fillId="0" borderId="0" xfId="20" applyNumberFormat="1" applyFill="1" applyAlignment="1">
      <alignment horizontal="right"/>
      <protection/>
    </xf>
    <xf numFmtId="164" fontId="4" fillId="0" borderId="3" xfId="20" applyNumberFormat="1" applyFont="1" applyFill="1" applyBorder="1" applyAlignment="1">
      <alignment horizontal="right"/>
      <protection/>
    </xf>
    <xf numFmtId="44" fontId="11" fillId="0" borderId="0" xfId="47" applyNumberFormat="1" applyFont="1" applyBorder="1">
      <alignment/>
      <protection/>
    </xf>
    <xf numFmtId="0" fontId="3" fillId="0" borderId="0" xfId="20" applyFont="1" applyAlignment="1">
      <alignment horizontal="center" wrapText="1"/>
      <protection/>
    </xf>
    <xf numFmtId="0" fontId="2" fillId="0" borderId="0" xfId="20" applyAlignment="1">
      <alignment horizontal="center" wrapText="1"/>
      <protection/>
    </xf>
    <xf numFmtId="0" fontId="4" fillId="0" borderId="0" xfId="20" applyFont="1" applyAlignment="1">
      <alignment wrapText="1"/>
      <protection/>
    </xf>
    <xf numFmtId="0" fontId="2" fillId="0" borderId="0" xfId="20" applyAlignment="1">
      <alignment/>
      <protection/>
    </xf>
    <xf numFmtId="0" fontId="4" fillId="0" borderId="2" xfId="20" applyFont="1" applyBorder="1" applyAlignment="1">
      <alignment wrapText="1"/>
      <protection/>
    </xf>
    <xf numFmtId="0" fontId="2" fillId="0" borderId="2" xfId="20" applyBorder="1" applyAlignment="1">
      <alignment wrapText="1"/>
      <protection/>
    </xf>
    <xf numFmtId="0" fontId="21" fillId="0" borderId="0" xfId="0" applyFont="1" applyAlignment="1">
      <alignment horizontal="left" vertical="top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Normal 3" xfId="4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elski\Mark's%20Documents\Business\Projects\Strathcona%20Community%20League\2011-12%20Year%20End\SCCL%202011-12%20Financial%20Stateme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 and Loss 2011-12"/>
      <sheetName val="2011-12 Balance Sheet Final"/>
      <sheetName val="2011-12 Balance Sheet"/>
      <sheetName val="Profit &amp; Loss 2011-12"/>
      <sheetName val="2011-12 Balance Sheet SCCK.txt"/>
      <sheetName val="2011-12 Profit &amp; Loss.tx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C14">
            <v>365</v>
          </cell>
        </row>
        <row r="84">
          <cell r="B84" t="str">
            <v>Roof Shingling and Eavestrough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0"/>
  <sheetViews>
    <sheetView tabSelected="1" workbookViewId="0" topLeftCell="A18">
      <selection activeCell="A67" sqref="A67:C68"/>
    </sheetView>
  </sheetViews>
  <sheetFormatPr defaultColWidth="10.875" defaultRowHeight="15.75"/>
  <cols>
    <col min="1" max="1" width="52.625" style="4" customWidth="1"/>
    <col min="2" max="4" width="20.625" style="4" customWidth="1"/>
    <col min="5" max="5" width="6.375" style="4" customWidth="1"/>
    <col min="6" max="16384" width="10.875" style="4" customWidth="1"/>
  </cols>
  <sheetData>
    <row r="2" spans="1:5" ht="15">
      <c r="A2" s="159" t="s">
        <v>111</v>
      </c>
      <c r="B2" s="159"/>
      <c r="C2" s="160"/>
      <c r="D2" s="1"/>
      <c r="E2" s="2"/>
    </row>
    <row r="3" spans="1:5" ht="15">
      <c r="A3" s="159" t="s">
        <v>1</v>
      </c>
      <c r="B3" s="159"/>
      <c r="C3" s="160"/>
      <c r="D3" s="1"/>
      <c r="E3" s="1"/>
    </row>
    <row r="4" spans="1:5" ht="15.75">
      <c r="A4" s="160" t="s">
        <v>204</v>
      </c>
      <c r="B4" s="160"/>
      <c r="C4" s="160"/>
      <c r="D4" s="5"/>
      <c r="E4" s="5"/>
    </row>
    <row r="5" spans="2:4" ht="15.75">
      <c r="B5" s="7" t="s">
        <v>189</v>
      </c>
      <c r="C5" s="6" t="s">
        <v>183</v>
      </c>
      <c r="D5" s="7" t="s">
        <v>112</v>
      </c>
    </row>
    <row r="6" spans="1:5" ht="15.75">
      <c r="A6" s="8" t="s">
        <v>113</v>
      </c>
      <c r="B6" s="8"/>
      <c r="D6" s="8"/>
      <c r="E6" s="8"/>
    </row>
    <row r="7" spans="1:5" ht="15.75">
      <c r="A7" s="8"/>
      <c r="B7" s="8"/>
      <c r="D7" s="8"/>
      <c r="E7" s="8"/>
    </row>
    <row r="8" spans="1:5" ht="15.75">
      <c r="A8" s="8" t="s">
        <v>3</v>
      </c>
      <c r="B8" s="8"/>
      <c r="D8" s="8"/>
      <c r="E8" s="8"/>
    </row>
    <row r="9" spans="1:5" ht="15.75">
      <c r="A9" s="9" t="s">
        <v>3</v>
      </c>
      <c r="B9" s="48">
        <f>'2014 PL Rough'!D13</f>
        <v>5206</v>
      </c>
      <c r="C9" s="10"/>
      <c r="D9" s="11">
        <v>365</v>
      </c>
      <c r="E9" s="12"/>
    </row>
    <row r="10" spans="1:5" ht="15.75">
      <c r="A10" s="9" t="s">
        <v>4</v>
      </c>
      <c r="B10" s="121">
        <f>'2014 PL Rough'!D14</f>
        <v>225</v>
      </c>
      <c r="C10" s="10">
        <v>4505</v>
      </c>
      <c r="D10" s="11">
        <v>3715</v>
      </c>
      <c r="E10" s="12"/>
    </row>
    <row r="11" spans="1:5" ht="15.75">
      <c r="A11" s="9" t="s">
        <v>5</v>
      </c>
      <c r="B11" s="121">
        <f>'2014 PL Rough'!D15</f>
        <v>45</v>
      </c>
      <c r="C11" s="10">
        <v>360</v>
      </c>
      <c r="D11" s="11">
        <v>315</v>
      </c>
      <c r="E11" s="12"/>
    </row>
    <row r="12" spans="1:5" ht="15.75">
      <c r="A12" s="9" t="s">
        <v>6</v>
      </c>
      <c r="B12" s="121">
        <f>'2014 PL Rough'!D16</f>
        <v>10</v>
      </c>
      <c r="C12" s="10">
        <v>120</v>
      </c>
      <c r="D12" s="13">
        <v>120</v>
      </c>
      <c r="E12" s="12"/>
    </row>
    <row r="13" spans="1:5" ht="15.75">
      <c r="A13" s="9"/>
      <c r="B13" s="141"/>
      <c r="D13" s="11"/>
      <c r="E13" s="12"/>
    </row>
    <row r="14" spans="1:5" ht="15.75">
      <c r="A14" s="8" t="s">
        <v>114</v>
      </c>
      <c r="B14" s="142">
        <f>'2014 PL Rough'!D17+'2014 PL Rough'!D18</f>
        <v>45422</v>
      </c>
      <c r="C14" s="10">
        <v>53587.95</v>
      </c>
      <c r="D14" s="15">
        <v>53982.25</v>
      </c>
      <c r="E14" s="16"/>
    </row>
    <row r="15" spans="1:5" ht="15.75">
      <c r="A15" s="8" t="s">
        <v>9</v>
      </c>
      <c r="B15" s="143"/>
      <c r="C15" s="10"/>
      <c r="D15" s="16"/>
      <c r="E15" s="16"/>
    </row>
    <row r="16" spans="1:5" ht="15.75">
      <c r="A16" s="9" t="s">
        <v>10</v>
      </c>
      <c r="B16" s="121">
        <f>'2014 PL Rough'!D21</f>
        <v>19184.44</v>
      </c>
      <c r="C16" s="10">
        <v>22378.96</v>
      </c>
      <c r="D16" s="11">
        <v>23535</v>
      </c>
      <c r="E16" s="12"/>
    </row>
    <row r="17" spans="1:5" ht="15.75">
      <c r="A17" s="18" t="s">
        <v>11</v>
      </c>
      <c r="B17" s="144"/>
      <c r="D17" s="16"/>
      <c r="E17" s="16"/>
    </row>
    <row r="18" spans="1:5" ht="15.75">
      <c r="A18" s="9" t="s">
        <v>116</v>
      </c>
      <c r="B18" s="121">
        <f>'2014 PL Rough'!D24</f>
        <v>20</v>
      </c>
      <c r="C18" s="10">
        <v>221.5</v>
      </c>
      <c r="D18" s="12">
        <v>40</v>
      </c>
      <c r="E18" s="12"/>
    </row>
    <row r="19" spans="1:5" ht="15.75">
      <c r="A19" s="9" t="s">
        <v>14</v>
      </c>
      <c r="B19" s="121">
        <f>'2014 PL Rough'!D25</f>
        <v>125</v>
      </c>
      <c r="C19" s="10">
        <v>285</v>
      </c>
      <c r="D19" s="11">
        <v>375</v>
      </c>
      <c r="E19" s="12"/>
    </row>
    <row r="20" spans="1:5" ht="15.75">
      <c r="A20" s="8" t="s">
        <v>15</v>
      </c>
      <c r="B20" s="142">
        <f>'2014 PL Rough'!D28</f>
        <v>1298.1</v>
      </c>
      <c r="C20" s="10">
        <v>1869.67</v>
      </c>
      <c r="D20" s="15">
        <v>1880.94</v>
      </c>
      <c r="E20" s="16"/>
    </row>
    <row r="21" spans="1:5" ht="15.75">
      <c r="A21" s="28" t="s">
        <v>18</v>
      </c>
      <c r="B21" s="142">
        <v>0</v>
      </c>
      <c r="C21" s="10">
        <v>224.74</v>
      </c>
      <c r="D21" s="15"/>
      <c r="E21" s="16"/>
    </row>
    <row r="22" spans="1:5" ht="15.75">
      <c r="A22" s="8" t="s">
        <v>21</v>
      </c>
      <c r="B22" s="143"/>
      <c r="D22" s="19"/>
      <c r="E22" s="16"/>
    </row>
    <row r="23" spans="1:5" ht="15.75">
      <c r="A23" s="20" t="s">
        <v>22</v>
      </c>
      <c r="B23" s="147"/>
      <c r="D23" s="19"/>
      <c r="E23" s="16"/>
    </row>
    <row r="24" spans="1:5" ht="15.75">
      <c r="A24" s="21" t="s">
        <v>117</v>
      </c>
      <c r="B24" s="148">
        <v>0</v>
      </c>
      <c r="C24" s="10">
        <v>24661</v>
      </c>
      <c r="D24" s="11">
        <v>47794.53</v>
      </c>
      <c r="E24" s="12"/>
    </row>
    <row r="25" spans="1:5" ht="15.75">
      <c r="A25" s="20" t="s">
        <v>25</v>
      </c>
      <c r="B25" s="146"/>
      <c r="C25" s="4">
        <v>10</v>
      </c>
      <c r="D25" s="15"/>
      <c r="E25" s="16"/>
    </row>
    <row r="26" spans="1:5" ht="15.75">
      <c r="A26" s="8" t="s">
        <v>118</v>
      </c>
      <c r="B26" s="143"/>
      <c r="D26" s="19"/>
      <c r="E26" s="16"/>
    </row>
    <row r="27" spans="1:5" ht="15.75">
      <c r="A27" s="9" t="s">
        <v>119</v>
      </c>
      <c r="B27" s="141"/>
      <c r="D27" s="11"/>
      <c r="E27" s="12"/>
    </row>
    <row r="28" spans="1:5" ht="15.75">
      <c r="A28" s="9" t="s">
        <v>120</v>
      </c>
      <c r="B28" s="149">
        <f>'2014 PL Rough'!D34</f>
        <v>76917.42</v>
      </c>
      <c r="C28" s="10"/>
      <c r="D28" s="11">
        <v>78300.03</v>
      </c>
      <c r="E28" s="12"/>
    </row>
    <row r="29" spans="1:5" ht="15.75">
      <c r="A29" s="8" t="s">
        <v>16</v>
      </c>
      <c r="B29" s="143"/>
      <c r="D29" s="19"/>
      <c r="E29" s="16"/>
    </row>
    <row r="30" spans="1:5" ht="15.75">
      <c r="A30" s="9" t="s">
        <v>121</v>
      </c>
      <c r="B30" s="141"/>
      <c r="D30" s="11"/>
      <c r="E30" s="12"/>
    </row>
    <row r="31" spans="1:5" ht="15.75">
      <c r="A31" s="9" t="s">
        <v>104</v>
      </c>
      <c r="B31" s="141"/>
      <c r="C31" s="10"/>
      <c r="D31" s="11">
        <v>30</v>
      </c>
      <c r="E31" s="12"/>
    </row>
    <row r="32" spans="1:5" ht="15.75">
      <c r="A32" s="9" t="s">
        <v>122</v>
      </c>
      <c r="B32" s="141"/>
      <c r="D32" s="11"/>
      <c r="E32" s="12"/>
    </row>
    <row r="33" spans="1:5" ht="15.75">
      <c r="A33" s="9" t="s">
        <v>17</v>
      </c>
      <c r="B33" s="121"/>
      <c r="C33" s="4">
        <v>1734.24</v>
      </c>
      <c r="D33" s="11"/>
      <c r="E33" s="58"/>
    </row>
    <row r="34" spans="1:5" ht="15.75">
      <c r="A34" s="59" t="s">
        <v>23</v>
      </c>
      <c r="B34" s="146"/>
      <c r="C34" s="4">
        <v>13000</v>
      </c>
      <c r="D34" s="11"/>
      <c r="E34" s="58"/>
    </row>
    <row r="35" spans="1:5" ht="15.75">
      <c r="A35" s="60" t="s">
        <v>182</v>
      </c>
      <c r="B35" s="146">
        <f>'2014 PL Rough'!D32</f>
        <v>4605.17</v>
      </c>
      <c r="C35" s="4">
        <v>92151.37</v>
      </c>
      <c r="D35" s="11"/>
      <c r="E35" s="58"/>
    </row>
    <row r="36" spans="1:5" ht="15.75">
      <c r="A36" s="60" t="s">
        <v>206</v>
      </c>
      <c r="B36" s="146">
        <f>'2014 PL Rough'!D29</f>
        <v>10900</v>
      </c>
      <c r="D36" s="11"/>
      <c r="E36" s="62"/>
    </row>
    <row r="37" spans="1:5" ht="15.75">
      <c r="A37" s="9" t="s">
        <v>75</v>
      </c>
      <c r="B37" s="141"/>
      <c r="D37" s="12"/>
      <c r="E37" s="12"/>
    </row>
    <row r="38" spans="1:5" ht="15.75">
      <c r="A38" s="22" t="s">
        <v>123</v>
      </c>
      <c r="B38" s="150"/>
      <c r="C38" s="23"/>
      <c r="D38" s="24"/>
      <c r="E38" s="24"/>
    </row>
    <row r="39" spans="1:5" ht="15.75">
      <c r="A39" s="8" t="s">
        <v>26</v>
      </c>
      <c r="B39" s="151">
        <f>SUM(B9:B38)</f>
        <v>163958.13000000003</v>
      </c>
      <c r="C39" s="25">
        <v>215109.43</v>
      </c>
      <c r="D39" s="19">
        <v>210763.75</v>
      </c>
      <c r="E39" s="16"/>
    </row>
    <row r="40" spans="2:5" ht="15.75">
      <c r="B40" s="152"/>
      <c r="D40" s="12"/>
      <c r="E40" s="12"/>
    </row>
    <row r="41" spans="1:5" ht="15.75">
      <c r="A41" s="8" t="s">
        <v>124</v>
      </c>
      <c r="B41" s="143"/>
      <c r="D41" s="16"/>
      <c r="E41" s="16"/>
    </row>
    <row r="42" spans="1:5" ht="15.75">
      <c r="A42" s="8"/>
      <c r="B42" s="143"/>
      <c r="D42" s="16"/>
      <c r="E42" s="16"/>
    </row>
    <row r="43" spans="1:5" ht="15.75">
      <c r="A43" s="8" t="s">
        <v>28</v>
      </c>
      <c r="B43" s="143"/>
      <c r="D43" s="16"/>
      <c r="E43" s="16"/>
    </row>
    <row r="44" spans="1:5" ht="15.75">
      <c r="A44" s="8" t="s">
        <v>125</v>
      </c>
      <c r="B44" s="153"/>
      <c r="C44" s="10"/>
      <c r="D44" s="16"/>
      <c r="E44" s="16"/>
    </row>
    <row r="45" spans="1:5" ht="15.75">
      <c r="A45" s="9" t="s">
        <v>126</v>
      </c>
      <c r="B45" s="153"/>
      <c r="C45" s="10"/>
      <c r="D45" s="11"/>
      <c r="E45" s="27"/>
    </row>
    <row r="46" spans="1:5" ht="15.75">
      <c r="A46" s="9" t="s">
        <v>184</v>
      </c>
      <c r="B46" s="153">
        <f>'2014 PL Rough'!D43</f>
        <v>750.85</v>
      </c>
      <c r="C46" s="10">
        <v>330.18</v>
      </c>
      <c r="D46" s="11"/>
      <c r="E46" s="12"/>
    </row>
    <row r="47" spans="1:5" ht="15.75">
      <c r="A47" s="9" t="s">
        <v>32</v>
      </c>
      <c r="B47" s="153">
        <f>'2014 PL Rough'!D42</f>
        <v>1012.5</v>
      </c>
      <c r="C47" s="10">
        <v>211.63</v>
      </c>
      <c r="D47" s="11"/>
      <c r="E47" s="58"/>
    </row>
    <row r="48" spans="1:5" ht="15.75">
      <c r="A48" s="8" t="s">
        <v>29</v>
      </c>
      <c r="B48" s="153">
        <f>'2014 PL Rough'!D39</f>
        <v>1090</v>
      </c>
      <c r="C48" s="10">
        <v>1197.75</v>
      </c>
      <c r="D48" s="15"/>
      <c r="E48" s="16"/>
    </row>
    <row r="49" spans="1:5" ht="15.75">
      <c r="A49" s="8" t="s">
        <v>30</v>
      </c>
      <c r="B49" s="153">
        <f>'2014 PL Rough'!D40</f>
        <v>211.76</v>
      </c>
      <c r="C49" s="10">
        <v>257</v>
      </c>
      <c r="D49" s="15">
        <v>726.62</v>
      </c>
      <c r="E49" s="16"/>
    </row>
    <row r="50" spans="1:5" ht="15.75">
      <c r="A50" s="8" t="s">
        <v>31</v>
      </c>
      <c r="B50" s="153"/>
      <c r="C50" s="10"/>
      <c r="D50" s="19"/>
      <c r="E50" s="16"/>
    </row>
    <row r="51" spans="1:5" ht="15.75">
      <c r="A51" s="28" t="s">
        <v>127</v>
      </c>
      <c r="B51" s="153"/>
      <c r="C51" s="10">
        <v>69</v>
      </c>
      <c r="D51" s="15">
        <v>972.5</v>
      </c>
      <c r="E51" s="16"/>
    </row>
    <row r="52" spans="1:5" ht="15.75">
      <c r="A52" s="9" t="s">
        <v>33</v>
      </c>
      <c r="B52" s="153"/>
      <c r="C52" s="10"/>
      <c r="D52" s="11"/>
      <c r="E52" s="12"/>
    </row>
    <row r="53" spans="1:5" ht="15.75">
      <c r="A53" s="21" t="s">
        <v>34</v>
      </c>
      <c r="B53" s="153">
        <f>'2014 PL Rough'!D45</f>
        <v>16167.22</v>
      </c>
      <c r="C53" s="10">
        <v>17262.5</v>
      </c>
      <c r="D53" s="11">
        <v>22809.1</v>
      </c>
      <c r="E53" s="12"/>
    </row>
    <row r="54" spans="1:5" ht="15.75">
      <c r="A54" s="21" t="s">
        <v>115</v>
      </c>
      <c r="B54" s="153"/>
      <c r="C54" s="10"/>
      <c r="D54" s="11"/>
      <c r="E54" s="12"/>
    </row>
    <row r="55" spans="1:5" ht="15.75">
      <c r="A55" s="21" t="s">
        <v>128</v>
      </c>
      <c r="B55" s="153"/>
      <c r="C55" s="10"/>
      <c r="D55" s="11"/>
      <c r="E55" s="12"/>
    </row>
    <row r="56" spans="1:5" ht="15.75">
      <c r="A56" s="21" t="s">
        <v>129</v>
      </c>
      <c r="B56" s="153"/>
      <c r="C56" s="10"/>
      <c r="D56" s="11"/>
      <c r="E56" s="12"/>
    </row>
    <row r="57" spans="1:5" ht="15.75">
      <c r="A57" s="9" t="s">
        <v>130</v>
      </c>
      <c r="B57" s="153"/>
      <c r="C57" s="10"/>
      <c r="D57" s="11"/>
      <c r="E57" s="12"/>
    </row>
    <row r="58" spans="1:5" ht="15.75">
      <c r="A58" s="9" t="s">
        <v>131</v>
      </c>
      <c r="B58" s="153"/>
      <c r="C58" s="10"/>
      <c r="D58" s="11">
        <v>146.96</v>
      </c>
      <c r="E58" s="12"/>
    </row>
    <row r="59" spans="1:5" ht="15.75">
      <c r="A59" s="9" t="s">
        <v>132</v>
      </c>
      <c r="B59" s="153">
        <f>'2014 PL Rough'!D47</f>
        <v>2442</v>
      </c>
      <c r="C59" s="10"/>
      <c r="D59" s="11">
        <v>226.75</v>
      </c>
      <c r="E59" s="12"/>
    </row>
    <row r="60" spans="1:5" ht="15.75">
      <c r="A60" s="9" t="s">
        <v>211</v>
      </c>
      <c r="B60" s="153">
        <f>'2014 PL Rough'!D81</f>
        <v>22.89</v>
      </c>
      <c r="C60" s="10"/>
      <c r="D60" s="11"/>
      <c r="E60" s="62"/>
    </row>
    <row r="61" spans="1:5" ht="15.75">
      <c r="A61" s="9" t="s">
        <v>133</v>
      </c>
      <c r="B61" s="153"/>
      <c r="C61" s="10"/>
      <c r="D61" s="11">
        <v>615</v>
      </c>
      <c r="E61" s="12"/>
    </row>
    <row r="62" spans="1:5" ht="15.75">
      <c r="A62" s="9" t="s">
        <v>134</v>
      </c>
      <c r="B62" s="153"/>
      <c r="C62" s="10"/>
      <c r="D62" s="11"/>
      <c r="E62" s="12"/>
    </row>
    <row r="63" spans="1:5" ht="15.75">
      <c r="A63" s="8" t="s">
        <v>37</v>
      </c>
      <c r="B63" s="153"/>
      <c r="C63" s="10"/>
      <c r="D63" s="19"/>
      <c r="E63" s="16"/>
    </row>
    <row r="64" spans="1:5" ht="15.75">
      <c r="A64" s="9" t="s">
        <v>38</v>
      </c>
      <c r="B64" s="153"/>
      <c r="C64" s="10"/>
      <c r="D64" s="11"/>
      <c r="E64" s="12"/>
    </row>
    <row r="65" spans="1:5" ht="15.75">
      <c r="A65" s="21" t="s">
        <v>135</v>
      </c>
      <c r="B65" s="153"/>
      <c r="C65" s="10"/>
      <c r="D65" s="11">
        <v>198.85</v>
      </c>
      <c r="E65" s="12"/>
    </row>
    <row r="66" spans="1:5" ht="15.75">
      <c r="A66" s="21" t="s">
        <v>40</v>
      </c>
      <c r="B66" s="153"/>
      <c r="C66" s="10">
        <v>129.47</v>
      </c>
      <c r="D66" s="11">
        <v>108.75</v>
      </c>
      <c r="E66" s="12"/>
    </row>
    <row r="67" spans="1:5" ht="15.75">
      <c r="A67" s="61" t="s">
        <v>39</v>
      </c>
      <c r="B67" s="153"/>
      <c r="C67" s="10">
        <v>14865.11</v>
      </c>
      <c r="D67" s="11"/>
      <c r="E67" s="58"/>
    </row>
    <row r="68" spans="1:5" ht="15.75">
      <c r="A68" s="61" t="s">
        <v>186</v>
      </c>
      <c r="B68" s="153"/>
      <c r="C68" s="10">
        <v>650</v>
      </c>
      <c r="D68" s="11"/>
      <c r="E68" s="58"/>
    </row>
    <row r="69" spans="1:5" ht="15.75">
      <c r="A69" s="21" t="s">
        <v>41</v>
      </c>
      <c r="B69" s="153">
        <f>'2014 PL Rough'!D53</f>
        <v>961.83</v>
      </c>
      <c r="C69" s="10">
        <v>1650.58</v>
      </c>
      <c r="D69" s="11">
        <v>1011.93</v>
      </c>
      <c r="E69" s="12"/>
    </row>
    <row r="70" spans="1:5" ht="15.75">
      <c r="A70" s="21" t="s">
        <v>136</v>
      </c>
      <c r="B70" s="153"/>
      <c r="C70" s="10"/>
      <c r="D70" s="11"/>
      <c r="E70" s="12"/>
    </row>
    <row r="71" spans="1:5" ht="15.75">
      <c r="A71" s="21" t="s">
        <v>137</v>
      </c>
      <c r="B71" s="153">
        <f>'2014 PL Rough'!D54</f>
        <v>721.3</v>
      </c>
      <c r="C71" s="10">
        <v>509.52</v>
      </c>
      <c r="D71" s="11">
        <v>630.05</v>
      </c>
      <c r="E71" s="12"/>
    </row>
    <row r="72" spans="1:5" ht="15.75">
      <c r="A72" s="9" t="s">
        <v>43</v>
      </c>
      <c r="B72" s="153"/>
      <c r="C72" s="10">
        <v>980.18</v>
      </c>
      <c r="D72" s="11"/>
      <c r="E72" s="12"/>
    </row>
    <row r="73" spans="1:5" ht="15.75">
      <c r="A73" s="9" t="s">
        <v>138</v>
      </c>
      <c r="B73" s="153">
        <f>'2014 PL Rough'!D55</f>
        <v>50</v>
      </c>
      <c r="C73" s="10"/>
      <c r="D73" s="11"/>
      <c r="E73" s="12"/>
    </row>
    <row r="74" spans="1:5" ht="15.75">
      <c r="A74" s="9" t="s">
        <v>139</v>
      </c>
      <c r="B74" s="153">
        <f>'2014 PL Rough'!D90</f>
        <v>108.15</v>
      </c>
      <c r="C74" s="10">
        <v>99.06</v>
      </c>
      <c r="D74" s="11">
        <v>42.19</v>
      </c>
      <c r="E74" s="12"/>
    </row>
    <row r="75" spans="1:5" ht="15.75">
      <c r="A75" s="8" t="s">
        <v>140</v>
      </c>
      <c r="B75" s="153"/>
      <c r="C75" s="10"/>
      <c r="D75" s="15"/>
      <c r="E75" s="16"/>
    </row>
    <row r="76" spans="1:5" ht="15.75">
      <c r="A76" s="8" t="s">
        <v>44</v>
      </c>
      <c r="B76" s="153"/>
      <c r="C76" s="10"/>
      <c r="D76" s="19"/>
      <c r="E76" s="16"/>
    </row>
    <row r="77" spans="1:5" ht="15.75">
      <c r="A77" s="9" t="s">
        <v>141</v>
      </c>
      <c r="B77" s="153">
        <f>'2014 PL Rough'!D57</f>
        <v>10395</v>
      </c>
      <c r="C77" s="10">
        <v>10545.4</v>
      </c>
      <c r="D77" s="11">
        <v>5355.31</v>
      </c>
      <c r="E77" s="12"/>
    </row>
    <row r="78" spans="1:5" ht="15.75">
      <c r="A78" s="9" t="s">
        <v>142</v>
      </c>
      <c r="B78" s="153"/>
      <c r="C78" s="10"/>
      <c r="D78" s="11"/>
      <c r="E78" s="12"/>
    </row>
    <row r="79" spans="1:5" ht="15.75">
      <c r="A79" s="8" t="s">
        <v>46</v>
      </c>
      <c r="B79" s="153"/>
      <c r="C79" s="10"/>
      <c r="D79" s="19"/>
      <c r="E79" s="16"/>
    </row>
    <row r="80" spans="1:5" ht="15.75">
      <c r="A80" s="9" t="s">
        <v>47</v>
      </c>
      <c r="B80" s="153"/>
      <c r="C80" s="10"/>
      <c r="D80" s="11"/>
      <c r="E80" s="12"/>
    </row>
    <row r="81" spans="1:7" ht="15.75">
      <c r="A81" s="21" t="s">
        <v>48</v>
      </c>
      <c r="B81" s="153">
        <f>'2014 PL Rough'!D60</f>
        <v>2613.75</v>
      </c>
      <c r="C81" s="10">
        <v>2732.83</v>
      </c>
      <c r="D81" s="11">
        <v>2269.09</v>
      </c>
      <c r="E81" s="12"/>
      <c r="F81"/>
      <c r="G81"/>
    </row>
    <row r="82" spans="1:7" ht="15.75">
      <c r="A82" s="21" t="s">
        <v>49</v>
      </c>
      <c r="B82" s="153">
        <f>'2014 PL Rough'!D61</f>
        <v>6057</v>
      </c>
      <c r="C82" s="10">
        <v>5227.6</v>
      </c>
      <c r="D82" s="11">
        <v>6327.08</v>
      </c>
      <c r="E82" s="12"/>
      <c r="F82"/>
      <c r="G82"/>
    </row>
    <row r="83" spans="1:7" ht="15.75">
      <c r="A83" s="21" t="s">
        <v>143</v>
      </c>
      <c r="B83" s="153">
        <f>'2014 PL Rough'!D62</f>
        <v>763.75</v>
      </c>
      <c r="C83" s="10">
        <v>866.25</v>
      </c>
      <c r="D83" s="11">
        <v>1102.5</v>
      </c>
      <c r="E83" s="12"/>
      <c r="F83"/>
      <c r="G83"/>
    </row>
    <row r="84" spans="1:7" ht="15.75">
      <c r="A84" s="21" t="s">
        <v>51</v>
      </c>
      <c r="B84" s="153">
        <f>'2014 PL Rough'!D63</f>
        <v>6111.38</v>
      </c>
      <c r="C84" s="10">
        <v>5564.7</v>
      </c>
      <c r="D84" s="11">
        <v>3875.62</v>
      </c>
      <c r="E84" s="12"/>
      <c r="F84"/>
      <c r="G84"/>
    </row>
    <row r="85" spans="1:7" ht="15.75">
      <c r="A85" s="21" t="s">
        <v>144</v>
      </c>
      <c r="B85" s="153"/>
      <c r="C85" s="10"/>
      <c r="D85" s="11"/>
      <c r="E85" s="12"/>
      <c r="F85"/>
      <c r="G85"/>
    </row>
    <row r="86" spans="1:7" ht="15.75">
      <c r="A86" s="21" t="s">
        <v>52</v>
      </c>
      <c r="B86" s="153">
        <f>'2014 PL Rough'!D64</f>
        <v>1346</v>
      </c>
      <c r="C86" s="10">
        <v>1161.95</v>
      </c>
      <c r="D86" s="11">
        <v>1304.07</v>
      </c>
      <c r="E86" s="12"/>
      <c r="F86"/>
      <c r="G86"/>
    </row>
    <row r="87" spans="1:7" ht="15.75">
      <c r="A87" s="21" t="s">
        <v>53</v>
      </c>
      <c r="B87" s="153">
        <f>'2014 PL Rough'!D65</f>
        <v>808</v>
      </c>
      <c r="C87" s="10">
        <v>697.04</v>
      </c>
      <c r="D87" s="11">
        <v>1094.45</v>
      </c>
      <c r="E87" s="12"/>
      <c r="F87"/>
      <c r="G87"/>
    </row>
    <row r="88" spans="1:7" ht="15.75">
      <c r="A88" s="21" t="s">
        <v>54</v>
      </c>
      <c r="B88" s="153">
        <f>'2014 PL Rough'!D66</f>
        <v>388</v>
      </c>
      <c r="C88" s="10">
        <v>335.16</v>
      </c>
      <c r="D88" s="11">
        <v>335.16</v>
      </c>
      <c r="E88" s="12"/>
      <c r="F88"/>
      <c r="G88"/>
    </row>
    <row r="89" spans="1:7" ht="15.75">
      <c r="A89" s="21" t="s">
        <v>145</v>
      </c>
      <c r="B89" s="153">
        <f>'2014 PL Rough'!D67</f>
        <v>309</v>
      </c>
      <c r="C89" s="10">
        <v>266.66999999999996</v>
      </c>
      <c r="D89" s="11">
        <v>95.88</v>
      </c>
      <c r="E89" s="12"/>
      <c r="F89"/>
      <c r="G89"/>
    </row>
    <row r="90" spans="1:5" ht="15.75">
      <c r="A90" s="9" t="s">
        <v>55</v>
      </c>
      <c r="B90" s="153"/>
      <c r="C90" s="10"/>
      <c r="D90" s="11"/>
      <c r="E90" s="12"/>
    </row>
    <row r="91" spans="1:5" ht="15.75">
      <c r="A91" s="21" t="s">
        <v>56</v>
      </c>
      <c r="B91" s="153">
        <f>'2014 PL Rough'!D69</f>
        <v>866.25</v>
      </c>
      <c r="C91" s="10">
        <v>1490.48</v>
      </c>
      <c r="D91" s="11">
        <v>1338.75</v>
      </c>
      <c r="E91" s="12"/>
    </row>
    <row r="92" spans="1:5" ht="15.75">
      <c r="A92" s="21" t="s">
        <v>57</v>
      </c>
      <c r="B92" s="153"/>
      <c r="C92" s="10">
        <v>10795</v>
      </c>
      <c r="D92" s="11"/>
      <c r="E92" s="12"/>
    </row>
    <row r="93" spans="1:5" ht="15.75">
      <c r="A93" s="9" t="s">
        <v>58</v>
      </c>
      <c r="B93" s="153"/>
      <c r="C93" s="10"/>
      <c r="D93" s="11"/>
      <c r="E93" s="12"/>
    </row>
    <row r="94" spans="1:5" ht="15.75">
      <c r="A94" s="21" t="s">
        <v>146</v>
      </c>
      <c r="B94" s="153">
        <f>'2014 PL Rough'!D71</f>
        <v>579.18</v>
      </c>
      <c r="C94" s="10">
        <v>465.92</v>
      </c>
      <c r="D94" s="11">
        <v>305.05</v>
      </c>
      <c r="E94" s="12"/>
    </row>
    <row r="95" spans="1:5" ht="15.75">
      <c r="A95" s="21" t="s">
        <v>59</v>
      </c>
      <c r="B95" s="153"/>
      <c r="C95" s="10">
        <v>203.8</v>
      </c>
      <c r="D95" s="11">
        <v>409.18</v>
      </c>
      <c r="E95" s="12"/>
    </row>
    <row r="96" spans="1:5" ht="15.75">
      <c r="A96" s="21" t="s">
        <v>147</v>
      </c>
      <c r="B96" s="153">
        <f>'2014 PL Rough'!D72</f>
        <v>6394.4</v>
      </c>
      <c r="C96" s="10">
        <v>4730.32</v>
      </c>
      <c r="D96" s="11">
        <v>3488.28</v>
      </c>
      <c r="E96" s="12"/>
    </row>
    <row r="97" spans="1:5" ht="15.75">
      <c r="A97" s="21" t="s">
        <v>148</v>
      </c>
      <c r="B97" s="153">
        <f>'2014 PL Rough'!D73</f>
        <v>6837.45</v>
      </c>
      <c r="C97" s="10">
        <v>1932.21</v>
      </c>
      <c r="D97" s="11">
        <v>10960.59</v>
      </c>
      <c r="E97" s="12"/>
    </row>
    <row r="98" spans="1:5" ht="15.75">
      <c r="A98" s="21" t="s">
        <v>65</v>
      </c>
      <c r="B98" s="153">
        <f>'2014 PL Rough'!D75</f>
        <v>57.75</v>
      </c>
      <c r="C98" s="10">
        <v>743.4</v>
      </c>
      <c r="D98" s="11"/>
      <c r="E98" s="58"/>
    </row>
    <row r="99" spans="1:5" ht="15.75">
      <c r="A99" s="21" t="s">
        <v>149</v>
      </c>
      <c r="B99" s="153">
        <f>'2014 PL Rough'!D74</f>
        <v>1745.49</v>
      </c>
      <c r="C99" s="10"/>
      <c r="D99" s="11">
        <v>269.26</v>
      </c>
      <c r="E99" s="12"/>
    </row>
    <row r="100" spans="1:5" ht="15.75">
      <c r="A100" s="21" t="s">
        <v>150</v>
      </c>
      <c r="B100" s="153"/>
      <c r="C100" s="10"/>
      <c r="D100" s="11"/>
      <c r="E100" s="12"/>
    </row>
    <row r="101" spans="1:5" ht="15.75">
      <c r="A101" s="21" t="s">
        <v>151</v>
      </c>
      <c r="B101" s="153"/>
      <c r="C101" s="10"/>
      <c r="D101" s="11"/>
      <c r="E101" s="12"/>
    </row>
    <row r="102" spans="1:5" ht="15.75">
      <c r="A102" s="9" t="s">
        <v>185</v>
      </c>
      <c r="B102" s="153"/>
      <c r="C102" s="10">
        <v>350</v>
      </c>
      <c r="D102" s="11"/>
      <c r="E102" s="58"/>
    </row>
    <row r="103" spans="1:5" ht="15.75">
      <c r="A103" s="8" t="s">
        <v>64</v>
      </c>
      <c r="B103" s="153"/>
      <c r="C103" s="10"/>
      <c r="D103" s="19"/>
      <c r="E103" s="16"/>
    </row>
    <row r="104" spans="1:5" ht="15.75">
      <c r="A104" s="28" t="s">
        <v>152</v>
      </c>
      <c r="B104" s="153"/>
      <c r="C104" s="10"/>
      <c r="D104" s="19">
        <v>7967.4</v>
      </c>
      <c r="E104" s="16"/>
    </row>
    <row r="105" spans="1:5" ht="15.75">
      <c r="A105" s="28" t="str">
        <f>'[1]2011-12 Profit &amp; Loss.txt'!B84</f>
        <v>Roof Shingling and Eavestrough</v>
      </c>
      <c r="B105" s="153"/>
      <c r="C105" s="10"/>
      <c r="D105" s="19">
        <v>1871.1</v>
      </c>
      <c r="E105" s="16"/>
    </row>
    <row r="106" spans="1:5" ht="15.75">
      <c r="A106" s="28" t="s">
        <v>210</v>
      </c>
      <c r="B106" s="153">
        <f>'2014 PL Rough'!D80</f>
        <v>2548.5</v>
      </c>
      <c r="C106" s="10"/>
      <c r="D106" s="19"/>
      <c r="E106" s="16"/>
    </row>
    <row r="107" spans="1:5" ht="15.75">
      <c r="A107" s="28" t="s">
        <v>208</v>
      </c>
      <c r="B107" s="153">
        <f>'2014 PL Rough'!D78</f>
        <v>16871.21</v>
      </c>
      <c r="C107" s="10"/>
      <c r="D107" s="19"/>
      <c r="E107" s="16"/>
    </row>
    <row r="108" spans="1:5" ht="15.75">
      <c r="A108" s="8" t="s">
        <v>67</v>
      </c>
      <c r="B108" s="153"/>
      <c r="C108" s="10"/>
      <c r="D108" s="19"/>
      <c r="E108" s="16"/>
    </row>
    <row r="109" spans="1:5" ht="15.75">
      <c r="A109" s="9" t="s">
        <v>68</v>
      </c>
      <c r="B109" s="153"/>
      <c r="C109" s="10"/>
      <c r="D109" s="11"/>
      <c r="E109" s="12"/>
    </row>
    <row r="110" spans="1:5" ht="15.75">
      <c r="A110" s="21" t="s">
        <v>69</v>
      </c>
      <c r="B110" s="153">
        <f>'2014 PL Rough'!D85</f>
        <v>20737.86</v>
      </c>
      <c r="C110" s="10">
        <v>22321.09</v>
      </c>
      <c r="D110" s="11">
        <v>21298.04</v>
      </c>
      <c r="E110" s="12"/>
    </row>
    <row r="111" spans="1:5" ht="15.75">
      <c r="A111" s="21" t="s">
        <v>153</v>
      </c>
      <c r="B111" s="153">
        <f>'2014 PL Rough'!D86</f>
        <v>700</v>
      </c>
      <c r="C111" s="10">
        <v>675</v>
      </c>
      <c r="D111" s="11">
        <v>600</v>
      </c>
      <c r="E111" s="12"/>
    </row>
    <row r="112" spans="1:5" ht="15.75">
      <c r="A112" s="21" t="s">
        <v>154</v>
      </c>
      <c r="B112" s="153"/>
      <c r="C112" s="10"/>
      <c r="D112" s="11">
        <v>99.2</v>
      </c>
      <c r="E112" s="12"/>
    </row>
    <row r="113" spans="1:5" ht="15.75">
      <c r="A113" s="21" t="s">
        <v>215</v>
      </c>
      <c r="B113" s="153">
        <f>'2014 PL Rough'!D87</f>
        <v>1000</v>
      </c>
      <c r="C113" s="10">
        <v>1519.15</v>
      </c>
      <c r="D113" s="11">
        <v>2592.73</v>
      </c>
      <c r="E113" s="12"/>
    </row>
    <row r="114" spans="1:5" ht="26.25">
      <c r="A114" s="30" t="s">
        <v>155</v>
      </c>
      <c r="B114" s="153"/>
      <c r="C114" s="10">
        <v>2392.31</v>
      </c>
      <c r="D114" s="11">
        <v>1061.54</v>
      </c>
      <c r="E114" s="12"/>
    </row>
    <row r="115" spans="1:5" ht="15.75">
      <c r="A115" s="21" t="s">
        <v>72</v>
      </c>
      <c r="B115" s="153">
        <f>'2014 PL Rough'!D88</f>
        <v>5291.98</v>
      </c>
      <c r="C115" s="10">
        <v>6938.44</v>
      </c>
      <c r="D115" s="11">
        <v>7263.77</v>
      </c>
      <c r="E115" s="12"/>
    </row>
    <row r="116" spans="1:5" ht="15.75">
      <c r="A116" s="21" t="s">
        <v>156</v>
      </c>
      <c r="B116" s="153">
        <f>'2014 PL Rough'!D89</f>
        <v>299.61</v>
      </c>
      <c r="C116" s="10">
        <v>335.02</v>
      </c>
      <c r="D116" s="11">
        <v>408.13</v>
      </c>
      <c r="E116" s="12"/>
    </row>
    <row r="117" spans="1:5" ht="15.75">
      <c r="A117" s="8" t="s">
        <v>157</v>
      </c>
      <c r="B117" s="153"/>
      <c r="C117" s="10"/>
      <c r="D117" s="15"/>
      <c r="E117" s="16"/>
    </row>
    <row r="118" spans="1:5" ht="15.75">
      <c r="A118" s="8"/>
      <c r="B118" s="153"/>
      <c r="C118" s="10"/>
      <c r="D118" s="15"/>
      <c r="E118" s="16"/>
    </row>
    <row r="119" spans="1:5" ht="15.75">
      <c r="A119" s="18" t="s">
        <v>158</v>
      </c>
      <c r="B119" s="153"/>
      <c r="C119" s="10"/>
      <c r="D119" s="11">
        <v>400</v>
      </c>
      <c r="E119" s="12"/>
    </row>
    <row r="120" spans="1:5" ht="15.75">
      <c r="A120" s="8" t="s">
        <v>159</v>
      </c>
      <c r="B120" s="153"/>
      <c r="C120" s="10"/>
      <c r="D120" s="19"/>
      <c r="E120" s="16"/>
    </row>
    <row r="121" spans="1:5" ht="15.75">
      <c r="A121" s="8" t="s">
        <v>160</v>
      </c>
      <c r="B121" s="153">
        <f>'2014 PL Rough'!D92</f>
        <v>224.85</v>
      </c>
      <c r="C121" s="10">
        <v>1000</v>
      </c>
      <c r="D121" s="15"/>
      <c r="E121" s="16"/>
    </row>
    <row r="122" spans="2:3" ht="15.75">
      <c r="B122" s="153"/>
      <c r="C122" s="10"/>
    </row>
    <row r="123" spans="1:5" ht="15.75">
      <c r="A123" s="18" t="s">
        <v>16</v>
      </c>
      <c r="B123" s="153"/>
      <c r="C123" s="10"/>
      <c r="D123" s="19"/>
      <c r="E123" s="16"/>
    </row>
    <row r="124" spans="1:5" ht="15.75">
      <c r="A124" s="9" t="s">
        <v>161</v>
      </c>
      <c r="B124" s="153"/>
      <c r="C124" s="10"/>
      <c r="D124" s="11"/>
      <c r="E124" s="12"/>
    </row>
    <row r="125" spans="1:5" ht="15.75">
      <c r="A125" s="9" t="s">
        <v>77</v>
      </c>
      <c r="B125" s="153">
        <f>'2014 PL Rough'!D95</f>
        <v>14.25</v>
      </c>
      <c r="C125" s="10">
        <v>261.25</v>
      </c>
      <c r="D125" s="11">
        <v>316.35</v>
      </c>
      <c r="E125" s="12"/>
    </row>
    <row r="126" spans="1:5" ht="15.75">
      <c r="A126" s="9" t="s">
        <v>209</v>
      </c>
      <c r="B126" s="153">
        <f>'2014 PL Rough'!D79</f>
        <v>24778</v>
      </c>
      <c r="C126" s="10"/>
      <c r="D126" s="11"/>
      <c r="E126" s="62"/>
    </row>
    <row r="127" spans="1:5" ht="15.75">
      <c r="A127" s="9" t="s">
        <v>78</v>
      </c>
      <c r="B127" s="153">
        <f>'2014 PL Rough'!D96</f>
        <v>32964.58</v>
      </c>
      <c r="C127" s="10"/>
      <c r="D127" s="11"/>
      <c r="E127" s="62"/>
    </row>
    <row r="128" spans="1:5" ht="15.75">
      <c r="A128" s="9" t="s">
        <v>207</v>
      </c>
      <c r="B128" s="153">
        <f>'2014 PL Rough'!D93</f>
        <v>2015.53</v>
      </c>
      <c r="C128" s="10"/>
      <c r="D128" s="11"/>
      <c r="E128" s="62"/>
    </row>
    <row r="129" spans="1:5" ht="15.75">
      <c r="A129" s="9" t="s">
        <v>162</v>
      </c>
      <c r="B129" s="153">
        <f>'2014 PL Rough'!D94</f>
        <v>2057.25</v>
      </c>
      <c r="C129" s="10"/>
      <c r="D129" s="11">
        <v>2084.24</v>
      </c>
      <c r="E129" s="12"/>
    </row>
    <row r="130" spans="1:5" ht="15.75">
      <c r="A130" s="31"/>
      <c r="B130" s="154"/>
      <c r="D130" s="32"/>
      <c r="E130" s="33"/>
    </row>
    <row r="131" spans="1:5" ht="15.75">
      <c r="A131" s="8" t="s">
        <v>79</v>
      </c>
      <c r="B131" s="155">
        <f>SUM(B45:B130)</f>
        <v>178314.52000000005</v>
      </c>
      <c r="C131" s="34">
        <v>121762.97</v>
      </c>
      <c r="D131" s="19">
        <v>111981.46999999999</v>
      </c>
      <c r="E131" s="16"/>
    </row>
    <row r="132" spans="2:5" ht="15.75">
      <c r="B132" s="156"/>
      <c r="D132" s="12"/>
      <c r="E132" s="12"/>
    </row>
    <row r="133" spans="1:5" ht="13.5" thickBot="1">
      <c r="A133" s="35" t="s">
        <v>80</v>
      </c>
      <c r="B133" s="157">
        <f>B39-B131</f>
        <v>-14356.390000000014</v>
      </c>
      <c r="C133" s="36">
        <v>93346.45999999999</v>
      </c>
      <c r="D133" s="37">
        <v>98782.28000000001</v>
      </c>
      <c r="E133" s="38"/>
    </row>
    <row r="134" ht="13.5" thickTop="1">
      <c r="C134" s="17"/>
    </row>
    <row r="136" spans="1:4" ht="32.1" customHeight="1">
      <c r="A136" s="161" t="s">
        <v>188</v>
      </c>
      <c r="B136" s="161"/>
      <c r="C136" s="162"/>
      <c r="D136" s="29"/>
    </row>
    <row r="137" ht="33.95" customHeight="1"/>
    <row r="138" spans="1:3" ht="15.75">
      <c r="A138" s="39" t="s">
        <v>164</v>
      </c>
      <c r="B138" s="39"/>
      <c r="C138" s="39" t="s">
        <v>164</v>
      </c>
    </row>
    <row r="139" spans="1:5" ht="56.1" customHeight="1">
      <c r="A139" s="23"/>
      <c r="B139" s="23"/>
      <c r="C139" s="23"/>
      <c r="D139" s="40"/>
      <c r="E139" s="40"/>
    </row>
    <row r="140" spans="1:5" ht="15.75">
      <c r="A140" s="4" t="s">
        <v>165</v>
      </c>
      <c r="C140" s="4" t="s">
        <v>165</v>
      </c>
      <c r="D140" s="40"/>
      <c r="E140" s="40"/>
    </row>
    <row r="141" ht="36" customHeight="1"/>
    <row r="142" spans="1:5" ht="15.75">
      <c r="A142" s="39" t="s">
        <v>166</v>
      </c>
      <c r="B142" s="39"/>
      <c r="C142" s="39" t="s">
        <v>166</v>
      </c>
      <c r="D142" s="40"/>
      <c r="E142" s="40"/>
    </row>
    <row r="143" spans="1:5" ht="39" customHeight="1">
      <c r="A143" s="40"/>
      <c r="B143" s="40"/>
      <c r="C143" s="40"/>
      <c r="D143" s="40"/>
      <c r="E143" s="40"/>
    </row>
    <row r="144" spans="1:5" ht="15.75">
      <c r="A144" s="39" t="s">
        <v>167</v>
      </c>
      <c r="B144" s="39"/>
      <c r="C144" s="39" t="s">
        <v>167</v>
      </c>
      <c r="D144" s="40"/>
      <c r="E144" s="40"/>
    </row>
    <row r="145" spans="1:5" ht="15.75">
      <c r="A145" s="40"/>
      <c r="B145" s="40"/>
      <c r="C145" s="40"/>
      <c r="D145" s="40"/>
      <c r="E145" s="40"/>
    </row>
    <row r="146" ht="15.75">
      <c r="A146" s="4" t="s">
        <v>203</v>
      </c>
    </row>
    <row r="147" spans="1:3" ht="15.75">
      <c r="A147" s="4" t="s">
        <v>168</v>
      </c>
      <c r="C147" s="41" t="s">
        <v>187</v>
      </c>
    </row>
    <row r="149" spans="1:2" ht="15.75">
      <c r="A149" s="42"/>
      <c r="B149" s="42"/>
    </row>
    <row r="150" spans="1:5" ht="15.75">
      <c r="A150" s="3"/>
      <c r="B150" s="3"/>
      <c r="C150" s="3"/>
      <c r="D150" s="3"/>
      <c r="E150" s="3"/>
    </row>
  </sheetData>
  <mergeCells count="4">
    <mergeCell ref="A2:C2"/>
    <mergeCell ref="A3:C3"/>
    <mergeCell ref="A4:C4"/>
    <mergeCell ref="A136:C136"/>
  </mergeCells>
  <printOptions/>
  <pageMargins left="0.7500000000000001" right="0.7500000000000001" top="1" bottom="1" header="0.5" footer="0.5"/>
  <pageSetup fitToHeight="2" fitToWidth="1" horizontalDpi="600" verticalDpi="600" orientation="portrait" scale="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1"/>
  <sheetViews>
    <sheetView workbookViewId="0" topLeftCell="A7">
      <selection activeCell="B7" sqref="B7"/>
    </sheetView>
  </sheetViews>
  <sheetFormatPr defaultColWidth="10.875" defaultRowHeight="15.75"/>
  <cols>
    <col min="1" max="1" width="33.375" style="4" customWidth="1"/>
    <col min="2" max="2" width="25.375" style="4" customWidth="1"/>
    <col min="3" max="3" width="24.625" style="4" customWidth="1"/>
    <col min="4" max="4" width="30.125" style="4" customWidth="1"/>
    <col min="5" max="5" width="20.625" style="4" customWidth="1"/>
    <col min="6" max="6" width="7.00390625" style="4" customWidth="1"/>
    <col min="7" max="7" width="36.625" style="4" hidden="1" customWidth="1"/>
    <col min="8" max="9" width="17.375" style="4" customWidth="1"/>
    <col min="10" max="10" width="6.50390625" style="4" customWidth="1"/>
    <col min="11" max="16384" width="10.875" style="4" customWidth="1"/>
  </cols>
  <sheetData>
    <row r="2" spans="1:5" ht="15">
      <c r="A2" s="159" t="s">
        <v>111</v>
      </c>
      <c r="B2" s="159"/>
      <c r="C2" s="160"/>
      <c r="D2" s="1"/>
      <c r="E2" s="1"/>
    </row>
    <row r="3" spans="1:5" ht="15">
      <c r="A3" s="159" t="s">
        <v>81</v>
      </c>
      <c r="B3" s="159"/>
      <c r="C3" s="160"/>
      <c r="D3" s="5"/>
      <c r="E3" s="5"/>
    </row>
    <row r="4" spans="1:5" ht="15.75">
      <c r="A4" s="160" t="s">
        <v>205</v>
      </c>
      <c r="B4" s="160"/>
      <c r="C4" s="160"/>
      <c r="D4" s="5"/>
      <c r="E4" s="5"/>
    </row>
    <row r="5" spans="3:5" ht="15.75">
      <c r="C5" s="43"/>
      <c r="D5" s="43"/>
      <c r="E5" s="43"/>
    </row>
    <row r="6" spans="2:4" ht="15.75">
      <c r="B6" s="63">
        <v>2014</v>
      </c>
      <c r="C6" s="8">
        <v>2013</v>
      </c>
      <c r="D6" s="8">
        <v>2012</v>
      </c>
    </row>
    <row r="7" spans="1:9" ht="15.75">
      <c r="A7" s="8" t="s">
        <v>169</v>
      </c>
      <c r="B7" s="63" t="s">
        <v>217</v>
      </c>
      <c r="E7" s="8"/>
      <c r="H7" s="8"/>
      <c r="I7" s="8"/>
    </row>
    <row r="8" ht="15.75">
      <c r="B8" s="64"/>
    </row>
    <row r="9" spans="1:3" ht="15.75">
      <c r="A9" s="8" t="s">
        <v>170</v>
      </c>
      <c r="B9" s="63"/>
      <c r="C9" s="10"/>
    </row>
    <row r="10" spans="1:4" ht="15.75">
      <c r="A10" s="9" t="s">
        <v>83</v>
      </c>
      <c r="B10" s="109">
        <f>'2014 BS Rough'!D12</f>
        <v>145459.24</v>
      </c>
      <c r="C10" s="10">
        <v>146036.19</v>
      </c>
      <c r="D10" s="29">
        <v>74308.4</v>
      </c>
    </row>
    <row r="11" spans="1:10" ht="15.75">
      <c r="A11" s="9" t="s">
        <v>171</v>
      </c>
      <c r="B11" s="109">
        <f>'2014 BS Rough'!D13</f>
        <v>307694.18</v>
      </c>
      <c r="C11" s="10">
        <v>306466.19</v>
      </c>
      <c r="D11" s="29">
        <v>304633.35</v>
      </c>
      <c r="E11" s="29"/>
      <c r="H11" s="10"/>
      <c r="I11" s="10"/>
      <c r="J11" s="10"/>
    </row>
    <row r="12" spans="1:10" ht="15.75">
      <c r="A12" s="9" t="s">
        <v>85</v>
      </c>
      <c r="B12" s="109">
        <f>'2014 BS Rough'!D14</f>
        <v>75338.09</v>
      </c>
      <c r="C12" s="14">
        <v>90345.16</v>
      </c>
      <c r="D12" s="29">
        <v>70559.33</v>
      </c>
      <c r="E12" s="29"/>
      <c r="H12" s="10"/>
      <c r="I12" s="10"/>
      <c r="J12" s="10"/>
    </row>
    <row r="13" spans="2:10" ht="15.75">
      <c r="B13" s="64"/>
      <c r="C13" s="10"/>
      <c r="D13" s="29">
        <v>449501.08</v>
      </c>
      <c r="E13" s="44"/>
      <c r="H13" s="45"/>
      <c r="I13" s="45"/>
      <c r="J13" s="10"/>
    </row>
    <row r="14" spans="1:10" ht="15.75">
      <c r="A14" s="8" t="s">
        <v>172</v>
      </c>
      <c r="B14" s="111">
        <f>SUM(B10:B13)</f>
        <v>528491.51</v>
      </c>
      <c r="C14" s="112">
        <v>542847.54</v>
      </c>
      <c r="D14" s="112">
        <v>449501.08</v>
      </c>
      <c r="E14" s="40"/>
      <c r="H14" s="45"/>
      <c r="I14" s="45"/>
      <c r="J14" s="10"/>
    </row>
    <row r="15" spans="2:10" ht="15.75">
      <c r="B15" s="64"/>
      <c r="C15" s="10"/>
      <c r="E15" s="46"/>
      <c r="H15" s="26"/>
      <c r="I15" s="26"/>
      <c r="J15" s="10"/>
    </row>
    <row r="16" spans="1:10" ht="15.75">
      <c r="A16" s="8" t="s">
        <v>173</v>
      </c>
      <c r="B16" s="63"/>
      <c r="C16" s="10"/>
      <c r="H16" s="10"/>
      <c r="I16" s="10"/>
      <c r="J16" s="10"/>
    </row>
    <row r="17" spans="1:10" ht="15.75">
      <c r="A17" s="9" t="s">
        <v>90</v>
      </c>
      <c r="B17" s="109">
        <f>'2014 BS Rough'!D19</f>
        <v>1070342</v>
      </c>
      <c r="C17" s="10">
        <v>1070342</v>
      </c>
      <c r="D17" s="29">
        <v>1070342</v>
      </c>
      <c r="H17" s="10"/>
      <c r="I17" s="10"/>
      <c r="J17" s="10"/>
    </row>
    <row r="18" spans="1:10" ht="15.75">
      <c r="A18" s="9" t="s">
        <v>91</v>
      </c>
      <c r="B18" s="109">
        <f>'2014 BS Rough'!D20</f>
        <v>-96727</v>
      </c>
      <c r="C18" s="10">
        <v>-96727</v>
      </c>
      <c r="D18" s="29">
        <v>-96727</v>
      </c>
      <c r="E18" s="29"/>
      <c r="H18" s="10"/>
      <c r="I18" s="10"/>
      <c r="J18" s="10"/>
    </row>
    <row r="19" spans="1:10" ht="15.75">
      <c r="A19" s="9" t="s">
        <v>93</v>
      </c>
      <c r="B19" s="109">
        <f>'2014 BS Rough'!D22</f>
        <v>41109.56</v>
      </c>
      <c r="C19" s="48">
        <v>41109.56</v>
      </c>
      <c r="D19" s="29">
        <v>41109.56</v>
      </c>
      <c r="E19" s="29"/>
      <c r="H19" s="49"/>
      <c r="I19" s="49"/>
      <c r="J19" s="10"/>
    </row>
    <row r="20" spans="1:10" ht="15.75">
      <c r="A20" s="9" t="s">
        <v>174</v>
      </c>
      <c r="B20" s="109">
        <f>'2014 BS Rough'!D21</f>
        <v>4497.07</v>
      </c>
      <c r="C20" s="10">
        <v>4497.07</v>
      </c>
      <c r="D20" s="29">
        <v>4497.07</v>
      </c>
      <c r="E20" s="29"/>
      <c r="H20" s="10"/>
      <c r="I20" s="10"/>
      <c r="J20" s="10"/>
    </row>
    <row r="21" spans="1:10" ht="15.75">
      <c r="A21" s="9" t="s">
        <v>94</v>
      </c>
      <c r="B21" s="113">
        <f>'2014 BS Rough'!D23</f>
        <v>109965</v>
      </c>
      <c r="C21" s="14">
        <v>109965</v>
      </c>
      <c r="D21" s="50">
        <v>109965</v>
      </c>
      <c r="E21" s="29"/>
      <c r="H21" s="10"/>
      <c r="I21" s="10"/>
      <c r="J21" s="10"/>
    </row>
    <row r="22" spans="1:10" ht="15.75">
      <c r="A22" s="18" t="s">
        <v>175</v>
      </c>
      <c r="B22" s="114">
        <f>SUM(B17:B21)</f>
        <v>1129186.63</v>
      </c>
      <c r="C22" s="10">
        <v>1129186.63</v>
      </c>
      <c r="D22" s="29">
        <v>1129186.63</v>
      </c>
      <c r="E22" s="44"/>
      <c r="H22" s="45"/>
      <c r="I22" s="45"/>
      <c r="J22" s="45"/>
    </row>
    <row r="23" spans="1:10" ht="15.75">
      <c r="A23" s="9"/>
      <c r="B23" s="115"/>
      <c r="C23" s="10"/>
      <c r="E23" s="29"/>
      <c r="H23" s="10"/>
      <c r="I23" s="10"/>
      <c r="J23" s="45"/>
    </row>
    <row r="24" spans="1:10" ht="15.75">
      <c r="A24" s="31" t="s">
        <v>95</v>
      </c>
      <c r="B24" s="110">
        <f>B22+B14</f>
        <v>1657678.14</v>
      </c>
      <c r="C24" s="51">
        <v>1672034.17</v>
      </c>
      <c r="D24" s="52">
        <v>1578687.71</v>
      </c>
      <c r="H24" s="10"/>
      <c r="I24" s="10"/>
      <c r="J24" s="45"/>
    </row>
    <row r="25" spans="2:10" ht="15.75">
      <c r="B25" s="64"/>
      <c r="C25" s="10"/>
      <c r="E25" s="53"/>
      <c r="H25" s="54"/>
      <c r="I25" s="54"/>
      <c r="J25" s="45"/>
    </row>
    <row r="26" spans="1:10" ht="15.75">
      <c r="A26" s="8" t="s">
        <v>176</v>
      </c>
      <c r="B26" s="63"/>
      <c r="C26" s="10"/>
      <c r="H26" s="10"/>
      <c r="I26" s="10"/>
      <c r="J26" s="45"/>
    </row>
    <row r="27" spans="1:10" ht="15.75">
      <c r="A27" s="8" t="s">
        <v>97</v>
      </c>
      <c r="B27" s="63"/>
      <c r="C27" s="10"/>
      <c r="H27" s="10"/>
      <c r="I27" s="10"/>
      <c r="J27" s="45"/>
    </row>
    <row r="28" spans="1:10" ht="15.75">
      <c r="A28" s="4" t="s">
        <v>177</v>
      </c>
      <c r="B28" s="64"/>
      <c r="C28" s="10"/>
      <c r="D28" s="29"/>
      <c r="H28" s="10"/>
      <c r="I28" s="10"/>
      <c r="J28" s="45"/>
    </row>
    <row r="29" spans="1:10" ht="15.75">
      <c r="A29" s="4" t="s">
        <v>178</v>
      </c>
      <c r="B29" s="64"/>
      <c r="C29" s="10"/>
      <c r="D29" s="29"/>
      <c r="E29" s="29"/>
      <c r="H29" s="10"/>
      <c r="I29" s="10"/>
      <c r="J29" s="45"/>
    </row>
    <row r="30" spans="1:10" ht="15.75">
      <c r="A30" s="4" t="s">
        <v>98</v>
      </c>
      <c r="B30" s="64"/>
      <c r="C30" s="10"/>
      <c r="D30" s="29"/>
      <c r="E30" s="29"/>
      <c r="H30" s="10"/>
      <c r="I30" s="10"/>
      <c r="J30" s="45"/>
    </row>
    <row r="31" spans="1:10" ht="15.75">
      <c r="A31" s="4" t="s">
        <v>99</v>
      </c>
      <c r="B31" s="116">
        <f>'2014 BS Rough'!D29</f>
        <v>-51.58</v>
      </c>
      <c r="C31" s="10">
        <v>-51.58</v>
      </c>
      <c r="D31" s="29">
        <v>-51.58</v>
      </c>
      <c r="E31" s="29"/>
      <c r="H31" s="10"/>
      <c r="I31" s="10"/>
      <c r="J31" s="45"/>
    </row>
    <row r="32" spans="1:10" ht="15.75">
      <c r="A32" s="4" t="s">
        <v>77</v>
      </c>
      <c r="B32" s="116">
        <f>'2014 BS Rough'!D30</f>
        <v>-202.24</v>
      </c>
      <c r="C32" s="10">
        <v>-202.24</v>
      </c>
      <c r="D32" s="29">
        <v>-202.24</v>
      </c>
      <c r="E32" s="29"/>
      <c r="H32" s="10"/>
      <c r="I32" s="10"/>
      <c r="J32" s="45"/>
    </row>
    <row r="33" spans="1:10" ht="15.75">
      <c r="A33" s="4" t="s">
        <v>8</v>
      </c>
      <c r="B33" s="117">
        <f>'2014 BS Rough'!D32</f>
        <v>-1110</v>
      </c>
      <c r="C33" s="14">
        <v>-1110</v>
      </c>
      <c r="D33" s="50">
        <v>-1110</v>
      </c>
      <c r="E33" s="29"/>
      <c r="H33" s="10"/>
      <c r="I33" s="10"/>
      <c r="J33" s="45"/>
    </row>
    <row r="34" spans="1:10" ht="15.75">
      <c r="A34" s="8" t="s">
        <v>101</v>
      </c>
      <c r="B34" s="118">
        <f>SUM(B31:B33)</f>
        <v>-1363.82</v>
      </c>
      <c r="C34" s="26">
        <v>-1363.82</v>
      </c>
      <c r="D34" s="46">
        <v>-1363.82</v>
      </c>
      <c r="E34" s="44"/>
      <c r="H34" s="45"/>
      <c r="I34" s="45"/>
      <c r="J34" s="45"/>
    </row>
    <row r="35" spans="2:10" ht="15.75">
      <c r="B35" s="64"/>
      <c r="C35" s="10"/>
      <c r="E35" s="46"/>
      <c r="F35" s="8"/>
      <c r="G35" s="8"/>
      <c r="H35" s="26"/>
      <c r="I35" s="26"/>
      <c r="J35" s="45"/>
    </row>
    <row r="36" spans="1:10" ht="15.75">
      <c r="A36" s="8" t="s">
        <v>179</v>
      </c>
      <c r="B36" s="63"/>
      <c r="C36" s="10"/>
      <c r="H36" s="10"/>
      <c r="I36" s="10"/>
      <c r="J36" s="45"/>
    </row>
    <row r="37" spans="1:10" ht="15.75">
      <c r="A37" s="4" t="s">
        <v>103</v>
      </c>
      <c r="B37" s="64"/>
      <c r="C37" s="10"/>
      <c r="D37" s="29"/>
      <c r="H37" s="10"/>
      <c r="I37" s="10"/>
      <c r="J37" s="45"/>
    </row>
    <row r="38" spans="1:10" ht="15.75">
      <c r="A38" s="55" t="s">
        <v>180</v>
      </c>
      <c r="B38" s="116">
        <f>'2014 BS Rough'!D37</f>
        <v>-14.6</v>
      </c>
      <c r="C38" s="10">
        <v>-14.6</v>
      </c>
      <c r="D38" s="29">
        <v>-14.6</v>
      </c>
      <c r="H38" s="10"/>
      <c r="I38" s="10"/>
      <c r="J38" s="45"/>
    </row>
    <row r="39" spans="1:10" ht="15.75">
      <c r="A39" s="4" t="s">
        <v>105</v>
      </c>
      <c r="B39" s="116">
        <f>'2014 BS Rough'!D38</f>
        <v>1121740</v>
      </c>
      <c r="C39" s="10">
        <v>1121740</v>
      </c>
      <c r="D39" s="29">
        <v>1121740</v>
      </c>
      <c r="E39" s="29"/>
      <c r="H39" s="10"/>
      <c r="I39" s="10"/>
      <c r="J39" s="45"/>
    </row>
    <row r="40" spans="1:10" ht="15.75">
      <c r="A40" s="4" t="s">
        <v>106</v>
      </c>
      <c r="B40" s="116">
        <f>'2014 BS Rough'!D39</f>
        <v>25000</v>
      </c>
      <c r="C40" s="10">
        <v>25000</v>
      </c>
      <c r="D40" s="29">
        <v>25000</v>
      </c>
      <c r="E40" s="29"/>
      <c r="H40" s="10"/>
      <c r="I40" s="10"/>
      <c r="J40" s="45"/>
    </row>
    <row r="41" spans="1:10" ht="15.75">
      <c r="A41" s="4" t="s">
        <v>107</v>
      </c>
      <c r="B41" s="116">
        <f>'2014 BS Rough'!D40</f>
        <v>526672.59</v>
      </c>
      <c r="C41" s="10">
        <v>433326.13</v>
      </c>
      <c r="D41" s="29">
        <v>334543.85</v>
      </c>
      <c r="E41" s="29"/>
      <c r="H41" s="10"/>
      <c r="I41" s="10"/>
      <c r="J41" s="45"/>
    </row>
    <row r="42" spans="1:10" ht="15.75">
      <c r="A42" s="4" t="s">
        <v>108</v>
      </c>
      <c r="B42" s="117">
        <f>'2014 BS Rough'!D41</f>
        <v>-14356.03</v>
      </c>
      <c r="C42" s="10">
        <v>93346.46</v>
      </c>
      <c r="D42" s="50">
        <v>98782.28</v>
      </c>
      <c r="E42" s="29"/>
      <c r="H42" s="10"/>
      <c r="I42" s="10"/>
      <c r="J42" s="45"/>
    </row>
    <row r="43" spans="1:10" ht="15.75">
      <c r="A43" s="31" t="s">
        <v>109</v>
      </c>
      <c r="B43" s="119">
        <f>SUM(B38:B42)</f>
        <v>1659041.9599999997</v>
      </c>
      <c r="C43" s="47">
        <v>1673397.9899999998</v>
      </c>
      <c r="D43" s="52">
        <v>1580051.53</v>
      </c>
      <c r="E43" s="44"/>
      <c r="H43" s="10"/>
      <c r="I43" s="10"/>
      <c r="J43" s="45"/>
    </row>
    <row r="44" spans="2:10" ht="15.75">
      <c r="B44" s="64"/>
      <c r="C44" s="10"/>
      <c r="E44" s="53"/>
      <c r="H44" s="54"/>
      <c r="I44" s="54"/>
      <c r="J44" s="45"/>
    </row>
    <row r="45" spans="1:10" ht="15.75">
      <c r="A45" s="31" t="s">
        <v>181</v>
      </c>
      <c r="B45" s="110">
        <f>B43+B34</f>
        <v>1657678.1399999997</v>
      </c>
      <c r="C45" s="51">
        <v>1672034.1699999997</v>
      </c>
      <c r="D45" s="52">
        <v>1578687.71</v>
      </c>
      <c r="H45" s="10"/>
      <c r="I45" s="10"/>
      <c r="J45" s="45"/>
    </row>
    <row r="46" spans="4:10" ht="15.75">
      <c r="D46" s="53"/>
      <c r="E46" s="53"/>
      <c r="H46" s="54"/>
      <c r="I46" s="54"/>
      <c r="J46" s="45"/>
    </row>
    <row r="48" spans="1:5" ht="15.75">
      <c r="A48" s="23"/>
      <c r="B48" s="23"/>
      <c r="C48" s="23"/>
      <c r="D48" s="40"/>
      <c r="E48" s="40"/>
    </row>
    <row r="49" spans="1:3" ht="30.95" customHeight="1">
      <c r="A49" s="163" t="s">
        <v>163</v>
      </c>
      <c r="B49" s="163"/>
      <c r="C49" s="164"/>
    </row>
    <row r="50" ht="50.1" customHeight="1"/>
    <row r="51" spans="1:5" ht="15.75">
      <c r="A51" s="39" t="s">
        <v>164</v>
      </c>
      <c r="B51" s="39"/>
      <c r="C51" s="39" t="s">
        <v>164</v>
      </c>
      <c r="D51" s="40"/>
      <c r="E51" s="40"/>
    </row>
    <row r="52" spans="1:3" ht="50.1" customHeight="1">
      <c r="A52" s="23"/>
      <c r="B52" s="23"/>
      <c r="C52" s="23"/>
    </row>
    <row r="53" spans="1:3" ht="15.75">
      <c r="A53" s="4" t="s">
        <v>165</v>
      </c>
      <c r="C53" s="4" t="s">
        <v>165</v>
      </c>
    </row>
    <row r="54" spans="4:5" ht="35.1" customHeight="1">
      <c r="D54" s="40"/>
      <c r="E54" s="40"/>
    </row>
    <row r="55" spans="1:3" ht="15.75">
      <c r="A55" s="39" t="s">
        <v>166</v>
      </c>
      <c r="B55" s="39"/>
      <c r="C55" s="39" t="s">
        <v>166</v>
      </c>
    </row>
    <row r="56" spans="1:3" ht="41.1" customHeight="1">
      <c r="A56" s="40"/>
      <c r="B56" s="40"/>
      <c r="C56" s="40"/>
    </row>
    <row r="57" spans="1:3" ht="15.75">
      <c r="A57" s="39" t="s">
        <v>167</v>
      </c>
      <c r="B57" s="39"/>
      <c r="C57" s="39" t="s">
        <v>167</v>
      </c>
    </row>
    <row r="58" spans="4:5" ht="15.75">
      <c r="D58" s="41"/>
      <c r="E58" s="41"/>
    </row>
    <row r="59" ht="15.75">
      <c r="A59" s="4" t="s">
        <v>203</v>
      </c>
    </row>
    <row r="60" spans="1:3" ht="15.75">
      <c r="A60" s="56" t="s">
        <v>168</v>
      </c>
      <c r="B60" s="56"/>
      <c r="C60" s="41"/>
    </row>
    <row r="61" spans="1:2" ht="15.75">
      <c r="A61" s="57"/>
      <c r="B61" s="57"/>
    </row>
  </sheetData>
  <mergeCells count="4">
    <mergeCell ref="A2:C2"/>
    <mergeCell ref="A3:C3"/>
    <mergeCell ref="A4:C4"/>
    <mergeCell ref="A49:C49"/>
  </mergeCells>
  <printOptions/>
  <pageMargins left="0.7519685039370079" right="0.7519685039370079" top="1" bottom="1" header="0.5" footer="0.5"/>
  <pageSetup fitToHeight="1" fitToWidth="1" horizontalDpi="600" verticalDpi="600" orientation="portrait" scale="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 topLeftCell="A4">
      <selection activeCell="E16" sqref="E16"/>
    </sheetView>
  </sheetViews>
  <sheetFormatPr defaultColWidth="9.00390625" defaultRowHeight="15.75"/>
  <cols>
    <col min="3" max="3" width="27.00390625" style="0" customWidth="1"/>
    <col min="4" max="4" width="23.25390625" style="0" customWidth="1"/>
    <col min="5" max="5" width="11.125" style="0" customWidth="1"/>
    <col min="6" max="6" width="7.875" style="0" bestFit="1" customWidth="1"/>
    <col min="7" max="7" width="28.625" style="0" bestFit="1" customWidth="1"/>
    <col min="9" max="9" width="13.50390625" style="0" customWidth="1"/>
  </cols>
  <sheetData>
    <row r="1" spans="1:13" ht="16.5" thickBot="1">
      <c r="A1" s="67"/>
      <c r="B1" s="68"/>
      <c r="C1" s="68"/>
      <c r="D1" s="73"/>
      <c r="E1" s="67"/>
      <c r="F1" s="65"/>
      <c r="G1" s="65"/>
      <c r="H1" s="65"/>
      <c r="I1" s="65"/>
      <c r="J1" s="65"/>
      <c r="K1" s="65"/>
      <c r="L1" s="65"/>
      <c r="M1" s="65"/>
    </row>
    <row r="2" spans="1:13" ht="16.5" thickTop="1">
      <c r="A2" s="69"/>
      <c r="B2" s="99" t="s">
        <v>0</v>
      </c>
      <c r="C2" s="99"/>
      <c r="D2" s="95"/>
      <c r="E2" s="66"/>
      <c r="F2" s="65"/>
      <c r="G2" s="65"/>
      <c r="H2" s="65"/>
      <c r="I2" s="65"/>
      <c r="J2" s="65"/>
      <c r="K2" s="65"/>
      <c r="L2" s="65"/>
      <c r="M2" s="65"/>
    </row>
    <row r="3" spans="1:13" ht="15.75">
      <c r="A3" s="69"/>
      <c r="B3" s="100" t="s">
        <v>190</v>
      </c>
      <c r="C3" s="100"/>
      <c r="D3" s="96"/>
      <c r="E3" s="66"/>
      <c r="F3" s="65"/>
      <c r="G3" s="65"/>
      <c r="H3" s="65"/>
      <c r="I3" s="65"/>
      <c r="J3" s="65"/>
      <c r="K3" s="65"/>
      <c r="L3" s="65"/>
      <c r="M3" s="65"/>
    </row>
    <row r="4" spans="1:13" ht="15.75">
      <c r="A4" s="69"/>
      <c r="B4" s="100" t="s">
        <v>190</v>
      </c>
      <c r="C4" s="100"/>
      <c r="D4" s="96"/>
      <c r="E4" s="66"/>
      <c r="F4" s="65"/>
      <c r="G4" s="65"/>
      <c r="H4" s="65"/>
      <c r="I4" s="65"/>
      <c r="J4" s="65"/>
      <c r="K4" s="65"/>
      <c r="L4" s="65"/>
      <c r="M4" s="65"/>
    </row>
    <row r="5" spans="1:13" ht="15.75">
      <c r="A5" s="69"/>
      <c r="B5" s="100" t="s">
        <v>190</v>
      </c>
      <c r="C5" s="100"/>
      <c r="D5" s="96"/>
      <c r="E5" s="66"/>
      <c r="F5" s="65"/>
      <c r="G5" s="65"/>
      <c r="H5" s="65"/>
      <c r="I5" s="65"/>
      <c r="J5" s="65"/>
      <c r="K5" s="65"/>
      <c r="L5" s="65"/>
      <c r="M5" s="65"/>
    </row>
    <row r="6" spans="1:13" ht="15.75">
      <c r="A6" s="69"/>
      <c r="B6" s="100" t="s">
        <v>190</v>
      </c>
      <c r="C6" s="100"/>
      <c r="D6" s="96"/>
      <c r="E6" s="66"/>
      <c r="F6" s="65"/>
      <c r="G6" s="65"/>
      <c r="H6" s="65"/>
      <c r="I6" s="65"/>
      <c r="J6" s="65"/>
      <c r="K6" s="65"/>
      <c r="L6" s="65"/>
      <c r="M6" s="65"/>
    </row>
    <row r="7" spans="1:13" ht="20.25">
      <c r="A7" s="69"/>
      <c r="B7" s="102" t="s">
        <v>81</v>
      </c>
      <c r="C7" s="102"/>
      <c r="D7" s="97"/>
      <c r="E7" s="66"/>
      <c r="F7" s="65"/>
      <c r="G7" s="65"/>
      <c r="H7" s="65"/>
      <c r="I7" s="65"/>
      <c r="J7" s="65"/>
      <c r="K7" s="65"/>
      <c r="L7" s="65"/>
      <c r="M7" s="65"/>
    </row>
    <row r="8" spans="1:13" ht="15.75">
      <c r="A8" s="69"/>
      <c r="B8" s="103" t="s">
        <v>191</v>
      </c>
      <c r="C8" s="103"/>
      <c r="D8" s="98"/>
      <c r="E8" s="66"/>
      <c r="F8" s="65"/>
      <c r="G8" s="65"/>
      <c r="H8" s="65"/>
      <c r="I8" s="65"/>
      <c r="J8" s="65"/>
      <c r="K8" s="65"/>
      <c r="L8" s="65"/>
      <c r="M8" s="65"/>
    </row>
    <row r="9" spans="1:13" ht="15.75">
      <c r="A9" s="69"/>
      <c r="B9" s="91"/>
      <c r="C9" s="91"/>
      <c r="D9" s="92"/>
      <c r="E9" s="76"/>
      <c r="F9" s="76"/>
      <c r="G9" s="76"/>
      <c r="I9" s="76"/>
      <c r="J9" s="76"/>
      <c r="K9" s="76"/>
      <c r="L9" s="65"/>
      <c r="M9" s="65"/>
    </row>
    <row r="10" spans="1:13" ht="15.75">
      <c r="A10" s="71"/>
      <c r="B10" s="89" t="s">
        <v>190</v>
      </c>
      <c r="C10" s="104" t="s">
        <v>190</v>
      </c>
      <c r="D10" s="93"/>
      <c r="E10" s="76" t="s">
        <v>201</v>
      </c>
      <c r="F10" s="76"/>
      <c r="G10" s="76"/>
      <c r="I10" s="76"/>
      <c r="J10" s="76"/>
      <c r="K10" s="76"/>
      <c r="L10" s="72"/>
      <c r="M10" s="72"/>
    </row>
    <row r="11" spans="1:13" ht="15.75">
      <c r="A11" s="70"/>
      <c r="B11" s="107" t="s">
        <v>190</v>
      </c>
      <c r="C11" s="105" t="s">
        <v>82</v>
      </c>
      <c r="D11" s="101"/>
      <c r="E11" s="76"/>
      <c r="F11" s="76" t="s">
        <v>202</v>
      </c>
      <c r="G11" s="76"/>
      <c r="J11" s="76"/>
      <c r="K11" s="76"/>
      <c r="L11" s="74"/>
      <c r="M11" s="74"/>
    </row>
    <row r="12" spans="1:13" ht="15.75">
      <c r="A12" s="69"/>
      <c r="B12" s="107" t="s">
        <v>190</v>
      </c>
      <c r="C12" s="105" t="s">
        <v>83</v>
      </c>
      <c r="D12" s="101">
        <v>145459.24</v>
      </c>
      <c r="E12" s="108">
        <v>147354.18</v>
      </c>
      <c r="F12" s="158">
        <f>E12-D12</f>
        <v>1894.9400000000023</v>
      </c>
      <c r="G12" s="76" t="s">
        <v>212</v>
      </c>
      <c r="J12" s="88"/>
      <c r="K12" s="76"/>
      <c r="L12" s="66"/>
      <c r="M12" s="66"/>
    </row>
    <row r="13" spans="1:13" ht="15.75">
      <c r="A13" s="65"/>
      <c r="B13" s="107" t="s">
        <v>190</v>
      </c>
      <c r="C13" s="105" t="s">
        <v>84</v>
      </c>
      <c r="D13" s="101">
        <v>307694.18</v>
      </c>
      <c r="E13" s="108">
        <v>307693.75</v>
      </c>
      <c r="F13" s="88">
        <f>D13-E13</f>
        <v>0.4299999999930151</v>
      </c>
      <c r="G13" s="76" t="s">
        <v>213</v>
      </c>
      <c r="J13" s="76"/>
      <c r="K13" s="76"/>
      <c r="L13" s="65"/>
      <c r="M13" s="65"/>
    </row>
    <row r="14" spans="1:13" ht="15.75">
      <c r="A14" s="65"/>
      <c r="B14" s="107" t="s">
        <v>190</v>
      </c>
      <c r="C14" s="105" t="s">
        <v>85</v>
      </c>
      <c r="D14" s="101">
        <v>75338.09</v>
      </c>
      <c r="E14" s="108">
        <v>82573.88</v>
      </c>
      <c r="F14" s="158">
        <f>E14-D14</f>
        <v>7235.790000000008</v>
      </c>
      <c r="G14" s="76" t="s">
        <v>214</v>
      </c>
      <c r="J14" s="88"/>
      <c r="K14" s="76"/>
      <c r="L14" s="65"/>
      <c r="M14" s="65"/>
    </row>
    <row r="15" spans="1:13" ht="15.75">
      <c r="A15" s="65"/>
      <c r="B15" s="107" t="s">
        <v>190</v>
      </c>
      <c r="C15" s="105" t="s">
        <v>86</v>
      </c>
      <c r="D15" s="101"/>
      <c r="E15" s="76"/>
      <c r="F15" s="76"/>
      <c r="G15" s="76"/>
      <c r="J15" s="76"/>
      <c r="K15" s="76"/>
      <c r="L15" s="65"/>
      <c r="M15" s="65"/>
    </row>
    <row r="16" spans="1:12" ht="15.75">
      <c r="A16" s="65"/>
      <c r="B16" s="107" t="s">
        <v>190</v>
      </c>
      <c r="C16" s="105" t="s">
        <v>87</v>
      </c>
      <c r="D16" s="101">
        <v>10425</v>
      </c>
      <c r="E16" s="65"/>
      <c r="F16" s="65"/>
      <c r="G16" s="65"/>
      <c r="I16" s="65"/>
      <c r="J16" s="65"/>
      <c r="K16" s="65"/>
      <c r="L16" s="65"/>
    </row>
    <row r="17" spans="2:4" ht="15.75">
      <c r="B17" s="107" t="s">
        <v>190</v>
      </c>
      <c r="C17" s="105" t="s">
        <v>88</v>
      </c>
      <c r="D17" s="101">
        <v>-10425</v>
      </c>
    </row>
    <row r="18" spans="2:5" ht="15.75">
      <c r="B18" s="107" t="s">
        <v>190</v>
      </c>
      <c r="C18" s="105" t="s">
        <v>89</v>
      </c>
      <c r="D18" s="101"/>
      <c r="E18" s="65"/>
    </row>
    <row r="19" spans="2:5" ht="15.75">
      <c r="B19" s="107" t="s">
        <v>190</v>
      </c>
      <c r="C19" s="105" t="s">
        <v>90</v>
      </c>
      <c r="D19" s="101">
        <v>1070342</v>
      </c>
      <c r="E19" s="65"/>
    </row>
    <row r="20" spans="2:5" ht="15.75">
      <c r="B20" s="107" t="s">
        <v>190</v>
      </c>
      <c r="C20" s="105" t="s">
        <v>91</v>
      </c>
      <c r="D20" s="101">
        <v>-96727</v>
      </c>
      <c r="E20" s="65"/>
    </row>
    <row r="21" spans="2:5" ht="15.75">
      <c r="B21" s="107" t="s">
        <v>190</v>
      </c>
      <c r="C21" s="105" t="s">
        <v>92</v>
      </c>
      <c r="D21" s="101">
        <v>4497.07</v>
      </c>
      <c r="E21" s="65"/>
    </row>
    <row r="22" spans="2:5" ht="15.75">
      <c r="B22" s="107" t="s">
        <v>190</v>
      </c>
      <c r="C22" s="105" t="s">
        <v>93</v>
      </c>
      <c r="D22" s="101">
        <v>41109.56</v>
      </c>
      <c r="E22" s="65"/>
    </row>
    <row r="23" spans="2:5" ht="15.75">
      <c r="B23" s="107" t="s">
        <v>190</v>
      </c>
      <c r="C23" s="105" t="s">
        <v>94</v>
      </c>
      <c r="D23" s="101">
        <v>109965</v>
      </c>
      <c r="E23" s="65"/>
    </row>
    <row r="24" spans="2:5" ht="15.75">
      <c r="B24" s="107" t="s">
        <v>190</v>
      </c>
      <c r="C24" s="105" t="s">
        <v>95</v>
      </c>
      <c r="D24" s="101">
        <v>1657678.14</v>
      </c>
      <c r="E24" s="65"/>
    </row>
    <row r="25" spans="2:5" ht="15.75">
      <c r="B25" s="107" t="s">
        <v>190</v>
      </c>
      <c r="C25" s="105" t="s">
        <v>190</v>
      </c>
      <c r="D25" s="101"/>
      <c r="E25" s="65"/>
    </row>
    <row r="26" spans="2:5" ht="15.75">
      <c r="B26" s="107" t="s">
        <v>190</v>
      </c>
      <c r="C26" s="105" t="s">
        <v>96</v>
      </c>
      <c r="D26" s="101"/>
      <c r="E26" s="65"/>
    </row>
    <row r="27" spans="2:5" ht="15.75">
      <c r="B27" s="107" t="s">
        <v>190</v>
      </c>
      <c r="C27" s="105" t="s">
        <v>97</v>
      </c>
      <c r="D27" s="101"/>
      <c r="E27" s="65"/>
    </row>
    <row r="28" spans="2:5" ht="15.75">
      <c r="B28" s="107" t="s">
        <v>190</v>
      </c>
      <c r="C28" s="105" t="s">
        <v>98</v>
      </c>
      <c r="D28" s="101"/>
      <c r="E28" s="65"/>
    </row>
    <row r="29" spans="2:5" ht="15.75">
      <c r="B29" s="107" t="s">
        <v>190</v>
      </c>
      <c r="C29" s="105" t="s">
        <v>99</v>
      </c>
      <c r="D29" s="101">
        <v>-51.58</v>
      </c>
      <c r="E29" s="65"/>
    </row>
    <row r="30" spans="2:5" ht="15.75">
      <c r="B30" s="107" t="s">
        <v>190</v>
      </c>
      <c r="C30" s="105" t="s">
        <v>77</v>
      </c>
      <c r="D30" s="101">
        <v>-202.24</v>
      </c>
      <c r="E30" s="65"/>
    </row>
    <row r="31" spans="2:5" ht="15.75">
      <c r="B31" s="107" t="s">
        <v>190</v>
      </c>
      <c r="C31" s="105" t="s">
        <v>100</v>
      </c>
      <c r="D31" s="101"/>
      <c r="E31" s="65"/>
    </row>
    <row r="32" spans="2:5" ht="15.75">
      <c r="B32" s="107" t="s">
        <v>190</v>
      </c>
      <c r="C32" s="105" t="s">
        <v>8</v>
      </c>
      <c r="D32" s="101">
        <v>-1110</v>
      </c>
      <c r="E32" s="65"/>
    </row>
    <row r="33" spans="2:4" ht="15.75">
      <c r="B33" s="107" t="s">
        <v>190</v>
      </c>
      <c r="C33" s="105" t="s">
        <v>101</v>
      </c>
      <c r="D33" s="101">
        <v>-1363.82</v>
      </c>
    </row>
    <row r="34" spans="2:4" ht="15.75">
      <c r="B34" s="107" t="s">
        <v>190</v>
      </c>
      <c r="C34" s="105" t="s">
        <v>190</v>
      </c>
      <c r="D34" s="101"/>
    </row>
    <row r="35" spans="2:4" ht="15.75">
      <c r="B35" s="107" t="s">
        <v>190</v>
      </c>
      <c r="C35" s="105" t="s">
        <v>102</v>
      </c>
      <c r="D35" s="101"/>
    </row>
    <row r="36" spans="2:4" ht="15.75">
      <c r="B36" s="107" t="s">
        <v>190</v>
      </c>
      <c r="C36" s="105" t="s">
        <v>103</v>
      </c>
      <c r="D36" s="101"/>
    </row>
    <row r="37" spans="2:4" ht="15.75">
      <c r="B37" s="107" t="s">
        <v>190</v>
      </c>
      <c r="C37" s="105" t="s">
        <v>104</v>
      </c>
      <c r="D37" s="101">
        <v>-14.6</v>
      </c>
    </row>
    <row r="38" spans="2:4" ht="15.75">
      <c r="B38" s="107" t="s">
        <v>190</v>
      </c>
      <c r="C38" s="105" t="s">
        <v>105</v>
      </c>
      <c r="D38" s="101">
        <v>1121740</v>
      </c>
    </row>
    <row r="39" spans="2:4" ht="15.75">
      <c r="B39" s="107" t="s">
        <v>190</v>
      </c>
      <c r="C39" s="105" t="s">
        <v>106</v>
      </c>
      <c r="D39" s="101">
        <v>25000</v>
      </c>
    </row>
    <row r="40" spans="2:4" ht="15.75">
      <c r="B40" s="107" t="s">
        <v>190</v>
      </c>
      <c r="C40" s="105" t="s">
        <v>107</v>
      </c>
      <c r="D40" s="101">
        <v>526672.59</v>
      </c>
    </row>
    <row r="41" spans="2:4" ht="15.75">
      <c r="B41" s="107" t="s">
        <v>190</v>
      </c>
      <c r="C41" s="105" t="s">
        <v>108</v>
      </c>
      <c r="D41" s="101">
        <v>-14356.03</v>
      </c>
    </row>
    <row r="42" spans="2:4" ht="15.75">
      <c r="B42" s="107" t="s">
        <v>190</v>
      </c>
      <c r="C42" s="105" t="s">
        <v>109</v>
      </c>
      <c r="D42" s="101">
        <v>1659041.96</v>
      </c>
    </row>
    <row r="43" spans="2:4" ht="15.75">
      <c r="B43" s="107" t="s">
        <v>190</v>
      </c>
      <c r="C43" s="105" t="s">
        <v>190</v>
      </c>
      <c r="D43" s="101"/>
    </row>
    <row r="44" spans="2:6" ht="15.75">
      <c r="B44" s="107" t="s">
        <v>190</v>
      </c>
      <c r="C44" s="105" t="s">
        <v>110</v>
      </c>
      <c r="D44" s="101">
        <v>1657678.14</v>
      </c>
      <c r="F44" s="120"/>
    </row>
    <row r="45" spans="2:6" ht="15.75">
      <c r="B45" s="107" t="s">
        <v>190</v>
      </c>
      <c r="C45" s="105" t="s">
        <v>190</v>
      </c>
      <c r="D45" s="101"/>
      <c r="F45" s="120"/>
    </row>
    <row r="46" spans="2:6" ht="16.5" thickBot="1">
      <c r="B46" s="90"/>
      <c r="C46" s="106"/>
      <c r="D46" s="94"/>
      <c r="F46" s="120"/>
    </row>
    <row r="47" spans="2:4" ht="16.5" thickTop="1">
      <c r="B47" s="65"/>
      <c r="C47" s="65"/>
      <c r="D47" s="65"/>
    </row>
    <row r="49" spans="2:3" ht="15.75">
      <c r="B49" s="65"/>
      <c r="C49" s="65"/>
    </row>
    <row r="50" spans="2:3" ht="15.75">
      <c r="B50" s="65"/>
      <c r="C50" s="65"/>
    </row>
    <row r="51" spans="2:3" ht="15.75">
      <c r="B51" s="65"/>
      <c r="C51" s="65"/>
    </row>
    <row r="52" spans="2:3" ht="15.75">
      <c r="B52" s="65"/>
      <c r="C52" s="65"/>
    </row>
    <row r="53" spans="2:3" ht="15.75">
      <c r="B53" s="65"/>
      <c r="C53" s="65"/>
    </row>
    <row r="54" spans="2:3" ht="15.75">
      <c r="B54" s="65"/>
      <c r="C54" s="65"/>
    </row>
    <row r="55" spans="2:3" ht="15.75">
      <c r="B55" s="65"/>
      <c r="C55" s="65"/>
    </row>
    <row r="56" spans="2:3" ht="15.75">
      <c r="B56" s="65"/>
      <c r="C56" s="65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 topLeftCell="A1">
      <selection activeCell="D110" sqref="D110"/>
    </sheetView>
  </sheetViews>
  <sheetFormatPr defaultColWidth="9.00390625" defaultRowHeight="15.75"/>
  <cols>
    <col min="2" max="2" width="4.375" style="0" customWidth="1"/>
    <col min="3" max="3" width="21.25390625" style="0" customWidth="1"/>
    <col min="4" max="4" width="12.25390625" style="0" customWidth="1"/>
  </cols>
  <sheetData>
    <row r="1" spans="1:8" ht="16.5" thickBot="1">
      <c r="A1" s="77"/>
      <c r="B1" s="78"/>
      <c r="C1" s="78"/>
      <c r="D1" s="85"/>
      <c r="E1" s="77"/>
      <c r="F1" s="75"/>
      <c r="G1" s="75"/>
      <c r="H1" s="75"/>
    </row>
    <row r="2" spans="1:8" ht="16.5" thickTop="1">
      <c r="A2" s="79"/>
      <c r="B2" s="134" t="s">
        <v>0</v>
      </c>
      <c r="C2" s="134"/>
      <c r="D2" s="128"/>
      <c r="E2" s="76"/>
      <c r="F2" s="75"/>
      <c r="G2" s="75"/>
      <c r="H2" s="75"/>
    </row>
    <row r="3" spans="1:8" ht="15.75">
      <c r="A3" s="79"/>
      <c r="B3" s="135" t="s">
        <v>190</v>
      </c>
      <c r="C3" s="135"/>
      <c r="D3" s="129"/>
      <c r="E3" s="76"/>
      <c r="F3" s="75"/>
      <c r="G3" s="75"/>
      <c r="H3" s="75"/>
    </row>
    <row r="4" spans="1:8" ht="15.75">
      <c r="A4" s="79"/>
      <c r="B4" s="135" t="s">
        <v>190</v>
      </c>
      <c r="C4" s="135"/>
      <c r="D4" s="129"/>
      <c r="E4" s="76"/>
      <c r="F4" s="75"/>
      <c r="G4" s="75"/>
      <c r="H4" s="75"/>
    </row>
    <row r="5" spans="1:8" ht="15.75">
      <c r="A5" s="79"/>
      <c r="B5" s="135" t="s">
        <v>190</v>
      </c>
      <c r="C5" s="135"/>
      <c r="D5" s="129"/>
      <c r="E5" s="76"/>
      <c r="F5" s="75"/>
      <c r="G5" s="75"/>
      <c r="H5" s="75"/>
    </row>
    <row r="6" spans="1:8" ht="15.75">
      <c r="A6" s="79"/>
      <c r="B6" s="135" t="s">
        <v>190</v>
      </c>
      <c r="C6" s="135"/>
      <c r="D6" s="129"/>
      <c r="E6" s="76"/>
      <c r="F6" s="75"/>
      <c r="G6" s="75"/>
      <c r="H6" s="75"/>
    </row>
    <row r="7" spans="1:8" ht="20.25">
      <c r="A7" s="79"/>
      <c r="B7" s="136" t="s">
        <v>1</v>
      </c>
      <c r="C7" s="136"/>
      <c r="D7" s="130"/>
      <c r="E7" s="76"/>
      <c r="F7" s="75"/>
      <c r="G7" s="75"/>
      <c r="H7" s="75"/>
    </row>
    <row r="8" spans="1:8" ht="15.75">
      <c r="A8" s="79"/>
      <c r="B8" s="137" t="s">
        <v>192</v>
      </c>
      <c r="C8" s="137"/>
      <c r="D8" s="131"/>
      <c r="E8" s="76"/>
      <c r="F8" s="75"/>
      <c r="G8" s="75"/>
      <c r="H8" s="75"/>
    </row>
    <row r="9" spans="1:8" ht="15.75">
      <c r="A9" s="79"/>
      <c r="B9" s="124"/>
      <c r="C9" s="124"/>
      <c r="D9" s="125"/>
      <c r="E9" s="76"/>
      <c r="F9" s="75"/>
      <c r="G9" s="75"/>
      <c r="H9" s="75"/>
    </row>
    <row r="10" spans="1:8" ht="15.75">
      <c r="A10" s="82"/>
      <c r="B10" s="122" t="s">
        <v>190</v>
      </c>
      <c r="C10" s="138" t="s">
        <v>190</v>
      </c>
      <c r="D10" s="126"/>
      <c r="E10" s="83"/>
      <c r="F10" s="84"/>
      <c r="G10" s="84"/>
      <c r="H10" s="84"/>
    </row>
    <row r="11" spans="1:8" ht="15.75">
      <c r="A11" s="81"/>
      <c r="B11" s="133" t="s">
        <v>190</v>
      </c>
      <c r="C11" s="139" t="s">
        <v>2</v>
      </c>
      <c r="D11" s="132"/>
      <c r="E11" s="86"/>
      <c r="F11" s="87"/>
      <c r="G11" s="87"/>
      <c r="H11" s="87"/>
    </row>
    <row r="12" spans="1:8" ht="15.75">
      <c r="A12" s="79"/>
      <c r="B12" s="133" t="s">
        <v>190</v>
      </c>
      <c r="C12" s="139" t="s">
        <v>3</v>
      </c>
      <c r="D12" s="145"/>
      <c r="E12" s="80"/>
      <c r="F12" s="76"/>
      <c r="G12" s="76"/>
      <c r="H12" s="76"/>
    </row>
    <row r="13" spans="1:8" ht="15.75">
      <c r="A13" s="75"/>
      <c r="B13" s="133" t="s">
        <v>190</v>
      </c>
      <c r="C13" s="139" t="s">
        <v>3</v>
      </c>
      <c r="D13" s="145">
        <v>5206</v>
      </c>
      <c r="E13" s="75"/>
      <c r="F13" s="75"/>
      <c r="G13" s="75"/>
      <c r="H13" s="75"/>
    </row>
    <row r="14" spans="1:8" ht="15.75">
      <c r="A14" s="75"/>
      <c r="B14" s="133" t="s">
        <v>190</v>
      </c>
      <c r="C14" s="139" t="s">
        <v>4</v>
      </c>
      <c r="D14" s="145">
        <v>225</v>
      </c>
      <c r="E14" s="75"/>
      <c r="F14" s="75"/>
      <c r="G14" s="75"/>
      <c r="H14" s="75"/>
    </row>
    <row r="15" spans="1:8" ht="15.75">
      <c r="A15" s="75"/>
      <c r="B15" s="133" t="s">
        <v>190</v>
      </c>
      <c r="C15" s="139" t="s">
        <v>5</v>
      </c>
      <c r="D15" s="145">
        <v>45</v>
      </c>
      <c r="E15" s="75"/>
      <c r="F15" s="75"/>
      <c r="G15" s="75"/>
      <c r="H15" s="75"/>
    </row>
    <row r="16" spans="1:8" ht="15.75">
      <c r="A16" s="75"/>
      <c r="B16" s="133" t="s">
        <v>190</v>
      </c>
      <c r="C16" s="139" t="s">
        <v>6</v>
      </c>
      <c r="D16" s="145">
        <v>10</v>
      </c>
      <c r="E16" s="75"/>
      <c r="F16" s="75"/>
      <c r="G16" s="75"/>
      <c r="H16" s="75"/>
    </row>
    <row r="17" spans="2:4" ht="15.75">
      <c r="B17" s="133" t="s">
        <v>190</v>
      </c>
      <c r="C17" s="139" t="s">
        <v>193</v>
      </c>
      <c r="D17" s="145">
        <v>39637</v>
      </c>
    </row>
    <row r="18" spans="2:4" ht="15.75">
      <c r="B18" s="133" t="s">
        <v>190</v>
      </c>
      <c r="C18" s="139" t="s">
        <v>7</v>
      </c>
      <c r="D18" s="145">
        <v>5785</v>
      </c>
    </row>
    <row r="19" spans="2:4" ht="15.75">
      <c r="B19" s="133" t="s">
        <v>190</v>
      </c>
      <c r="C19" s="139" t="s">
        <v>9</v>
      </c>
      <c r="D19" s="145"/>
    </row>
    <row r="20" spans="2:4" ht="15.75">
      <c r="B20" s="133" t="s">
        <v>190</v>
      </c>
      <c r="C20" s="139" t="s">
        <v>10</v>
      </c>
      <c r="D20" s="145"/>
    </row>
    <row r="21" spans="2:4" ht="15.75">
      <c r="B21" s="133" t="s">
        <v>190</v>
      </c>
      <c r="C21" s="139" t="s">
        <v>10</v>
      </c>
      <c r="D21" s="145">
        <v>19184.44</v>
      </c>
    </row>
    <row r="22" spans="2:4" ht="15.75">
      <c r="B22" s="133" t="s">
        <v>190</v>
      </c>
      <c r="C22" s="139" t="s">
        <v>11</v>
      </c>
      <c r="D22" s="145"/>
    </row>
    <row r="23" spans="2:4" ht="15.75">
      <c r="B23" s="133" t="s">
        <v>190</v>
      </c>
      <c r="C23" s="139" t="s">
        <v>12</v>
      </c>
      <c r="D23" s="145"/>
    </row>
    <row r="24" spans="2:4" ht="15.75">
      <c r="B24" s="133" t="s">
        <v>190</v>
      </c>
      <c r="C24" s="139" t="s">
        <v>13</v>
      </c>
      <c r="D24" s="145">
        <v>20</v>
      </c>
    </row>
    <row r="25" spans="2:4" ht="15.75">
      <c r="B25" s="133" t="s">
        <v>190</v>
      </c>
      <c r="C25" s="139" t="s">
        <v>14</v>
      </c>
      <c r="D25" s="145">
        <v>125</v>
      </c>
    </row>
    <row r="26" spans="2:4" ht="15.75">
      <c r="B26" s="133" t="s">
        <v>190</v>
      </c>
      <c r="C26" s="139" t="s">
        <v>15</v>
      </c>
      <c r="D26" s="145"/>
    </row>
    <row r="27" spans="2:4" ht="15.75">
      <c r="B27" s="133" t="s">
        <v>190</v>
      </c>
      <c r="C27" s="139" t="s">
        <v>16</v>
      </c>
      <c r="D27" s="145"/>
    </row>
    <row r="28" spans="2:4" ht="15.75">
      <c r="B28" s="133" t="s">
        <v>190</v>
      </c>
      <c r="C28" s="139" t="s">
        <v>19</v>
      </c>
      <c r="D28" s="145">
        <v>1298.1</v>
      </c>
    </row>
    <row r="29" spans="2:4" ht="15.75">
      <c r="B29" s="133" t="s">
        <v>190</v>
      </c>
      <c r="C29" s="139" t="s">
        <v>75</v>
      </c>
      <c r="D29" s="145">
        <v>10900</v>
      </c>
    </row>
    <row r="30" spans="2:4" ht="15.75">
      <c r="B30" s="133" t="s">
        <v>190</v>
      </c>
      <c r="C30" s="139" t="s">
        <v>21</v>
      </c>
      <c r="D30" s="145"/>
    </row>
    <row r="31" spans="2:4" ht="15.75">
      <c r="B31" s="133" t="s">
        <v>190</v>
      </c>
      <c r="C31" s="139" t="s">
        <v>22</v>
      </c>
      <c r="D31" s="145"/>
    </row>
    <row r="32" spans="2:4" ht="15.75">
      <c r="B32" s="133" t="s">
        <v>190</v>
      </c>
      <c r="C32" s="139" t="s">
        <v>24</v>
      </c>
      <c r="D32" s="145">
        <v>4605.17</v>
      </c>
    </row>
    <row r="33" spans="2:4" ht="15.75">
      <c r="B33" s="133" t="s">
        <v>190</v>
      </c>
      <c r="C33" s="139" t="s">
        <v>118</v>
      </c>
      <c r="D33" s="145"/>
    </row>
    <row r="34" spans="2:4" ht="15.75">
      <c r="B34" s="133" t="s">
        <v>190</v>
      </c>
      <c r="C34" s="139" t="s">
        <v>120</v>
      </c>
      <c r="D34" s="145">
        <v>76917.42</v>
      </c>
    </row>
    <row r="35" spans="2:4" ht="15.75">
      <c r="B35" s="133" t="s">
        <v>190</v>
      </c>
      <c r="C35" s="139" t="s">
        <v>26</v>
      </c>
      <c r="D35" s="145">
        <v>163958.13</v>
      </c>
    </row>
    <row r="36" spans="2:4" ht="15.75">
      <c r="B36" s="133" t="s">
        <v>190</v>
      </c>
      <c r="C36" s="139" t="s">
        <v>190</v>
      </c>
      <c r="D36" s="145"/>
    </row>
    <row r="37" spans="2:4" ht="15.75">
      <c r="B37" s="133" t="s">
        <v>190</v>
      </c>
      <c r="C37" s="139" t="s">
        <v>27</v>
      </c>
      <c r="D37" s="145"/>
    </row>
    <row r="38" spans="2:4" ht="15.75">
      <c r="B38" s="133" t="s">
        <v>190</v>
      </c>
      <c r="C38" s="139" t="s">
        <v>28</v>
      </c>
      <c r="D38" s="145"/>
    </row>
    <row r="39" spans="2:4" ht="15.75">
      <c r="B39" s="133" t="s">
        <v>190</v>
      </c>
      <c r="C39" s="139" t="s">
        <v>29</v>
      </c>
      <c r="D39" s="145">
        <v>1090</v>
      </c>
    </row>
    <row r="40" spans="2:4" ht="15.75">
      <c r="B40" s="133" t="s">
        <v>190</v>
      </c>
      <c r="C40" s="139" t="s">
        <v>30</v>
      </c>
      <c r="D40" s="145">
        <v>211.76</v>
      </c>
    </row>
    <row r="41" spans="2:4" ht="15.75">
      <c r="B41" s="133" t="s">
        <v>190</v>
      </c>
      <c r="C41" s="139" t="s">
        <v>31</v>
      </c>
      <c r="D41" s="145"/>
    </row>
    <row r="42" spans="2:4" ht="15.75">
      <c r="B42" s="133" t="s">
        <v>190</v>
      </c>
      <c r="C42" s="139" t="s">
        <v>32</v>
      </c>
      <c r="D42" s="145">
        <v>1012.5</v>
      </c>
    </row>
    <row r="43" spans="2:4" ht="15.75">
      <c r="B43" s="133" t="s">
        <v>190</v>
      </c>
      <c r="C43" s="139" t="s">
        <v>194</v>
      </c>
      <c r="D43" s="145">
        <v>750.85</v>
      </c>
    </row>
    <row r="44" spans="2:4" ht="15.75">
      <c r="B44" s="133" t="s">
        <v>190</v>
      </c>
      <c r="C44" s="139" t="s">
        <v>33</v>
      </c>
      <c r="D44" s="145"/>
    </row>
    <row r="45" spans="2:4" ht="15.75">
      <c r="B45" s="133" t="s">
        <v>190</v>
      </c>
      <c r="C45" s="139" t="s">
        <v>34</v>
      </c>
      <c r="D45" s="145">
        <v>16167.22</v>
      </c>
    </row>
    <row r="46" spans="2:4" ht="15.75">
      <c r="B46" s="133" t="s">
        <v>190</v>
      </c>
      <c r="C46" s="139" t="s">
        <v>35</v>
      </c>
      <c r="D46" s="145"/>
    </row>
    <row r="47" spans="2:4" ht="15.75">
      <c r="B47" s="133" t="s">
        <v>190</v>
      </c>
      <c r="C47" s="139" t="s">
        <v>195</v>
      </c>
      <c r="D47" s="145">
        <v>2442</v>
      </c>
    </row>
    <row r="48" spans="2:4" ht="15.75">
      <c r="B48" s="133" t="s">
        <v>190</v>
      </c>
      <c r="C48" s="139" t="s">
        <v>11</v>
      </c>
      <c r="D48" s="145"/>
    </row>
    <row r="49" spans="2:4" ht="15.75">
      <c r="B49" s="133" t="s">
        <v>190</v>
      </c>
      <c r="C49" s="139" t="s">
        <v>36</v>
      </c>
      <c r="D49" s="145"/>
    </row>
    <row r="50" spans="2:4" ht="15.75">
      <c r="B50" s="133" t="s">
        <v>190</v>
      </c>
      <c r="C50" s="139" t="s">
        <v>12</v>
      </c>
      <c r="D50" s="145"/>
    </row>
    <row r="51" spans="2:4" ht="15.75">
      <c r="B51" s="133" t="s">
        <v>190</v>
      </c>
      <c r="C51" s="139" t="s">
        <v>37</v>
      </c>
      <c r="D51" s="145"/>
    </row>
    <row r="52" spans="2:4" ht="15.75">
      <c r="B52" s="133" t="s">
        <v>190</v>
      </c>
      <c r="C52" s="139" t="s">
        <v>38</v>
      </c>
      <c r="D52" s="145"/>
    </row>
    <row r="53" spans="2:4" ht="15.75">
      <c r="B53" s="133" t="s">
        <v>190</v>
      </c>
      <c r="C53" s="139" t="s">
        <v>41</v>
      </c>
      <c r="D53" s="145">
        <v>961.83</v>
      </c>
    </row>
    <row r="54" spans="2:4" ht="15.75">
      <c r="B54" s="133" t="s">
        <v>190</v>
      </c>
      <c r="C54" s="139" t="s">
        <v>42</v>
      </c>
      <c r="D54" s="145">
        <v>721.3</v>
      </c>
    </row>
    <row r="55" spans="2:4" ht="15.75">
      <c r="B55" s="133" t="s">
        <v>190</v>
      </c>
      <c r="C55" s="139" t="s">
        <v>196</v>
      </c>
      <c r="D55" s="145">
        <v>50</v>
      </c>
    </row>
    <row r="56" spans="2:4" ht="15.75">
      <c r="B56" s="133" t="s">
        <v>190</v>
      </c>
      <c r="C56" s="139" t="s">
        <v>44</v>
      </c>
      <c r="D56" s="145"/>
    </row>
    <row r="57" spans="2:4" ht="15.75">
      <c r="B57" s="133" t="s">
        <v>190</v>
      </c>
      <c r="C57" s="139" t="s">
        <v>45</v>
      </c>
      <c r="D57" s="145">
        <v>10395</v>
      </c>
    </row>
    <row r="58" spans="2:4" ht="15.75">
      <c r="B58" s="133" t="s">
        <v>190</v>
      </c>
      <c r="C58" s="139" t="s">
        <v>46</v>
      </c>
      <c r="D58" s="145"/>
    </row>
    <row r="59" spans="2:4" ht="15.75">
      <c r="B59" s="133" t="s">
        <v>190</v>
      </c>
      <c r="C59" s="139" t="s">
        <v>47</v>
      </c>
      <c r="D59" s="145"/>
    </row>
    <row r="60" spans="2:4" ht="15.75">
      <c r="B60" s="133" t="s">
        <v>190</v>
      </c>
      <c r="C60" s="139" t="s">
        <v>48</v>
      </c>
      <c r="D60" s="145">
        <v>2613.75</v>
      </c>
    </row>
    <row r="61" spans="2:5" ht="15.75">
      <c r="B61" s="133" t="s">
        <v>190</v>
      </c>
      <c r="C61" s="139" t="s">
        <v>49</v>
      </c>
      <c r="D61" s="145">
        <v>6057</v>
      </c>
      <c r="E61" t="s">
        <v>216</v>
      </c>
    </row>
    <row r="62" spans="2:4" ht="15.75">
      <c r="B62" s="133" t="s">
        <v>190</v>
      </c>
      <c r="C62" s="139" t="s">
        <v>50</v>
      </c>
      <c r="D62" s="145">
        <v>763.75</v>
      </c>
    </row>
    <row r="63" spans="2:4" ht="15.75">
      <c r="B63" s="133" t="s">
        <v>190</v>
      </c>
      <c r="C63" s="139" t="s">
        <v>51</v>
      </c>
      <c r="D63" s="145">
        <v>6111.38</v>
      </c>
    </row>
    <row r="64" spans="2:5" ht="15.75">
      <c r="B64" s="133" t="s">
        <v>190</v>
      </c>
      <c r="C64" s="139" t="s">
        <v>52</v>
      </c>
      <c r="D64" s="145">
        <v>1346</v>
      </c>
      <c r="E64" t="s">
        <v>216</v>
      </c>
    </row>
    <row r="65" spans="2:5" ht="15.75">
      <c r="B65" s="133" t="s">
        <v>190</v>
      </c>
      <c r="C65" s="139" t="s">
        <v>53</v>
      </c>
      <c r="D65" s="145">
        <v>808</v>
      </c>
      <c r="E65" t="s">
        <v>216</v>
      </c>
    </row>
    <row r="66" spans="2:5" ht="15.75">
      <c r="B66" s="133" t="s">
        <v>190</v>
      </c>
      <c r="C66" s="139" t="s">
        <v>54</v>
      </c>
      <c r="D66" s="145">
        <v>388</v>
      </c>
      <c r="E66" t="s">
        <v>216</v>
      </c>
    </row>
    <row r="67" spans="2:5" ht="15.75">
      <c r="B67" s="133" t="s">
        <v>190</v>
      </c>
      <c r="C67" s="139" t="s">
        <v>20</v>
      </c>
      <c r="D67" s="145">
        <v>309</v>
      </c>
      <c r="E67" t="s">
        <v>216</v>
      </c>
    </row>
    <row r="68" spans="2:4" ht="15.75">
      <c r="B68" s="133" t="s">
        <v>190</v>
      </c>
      <c r="C68" s="139" t="s">
        <v>55</v>
      </c>
      <c r="D68" s="145"/>
    </row>
    <row r="69" spans="2:4" ht="15.75">
      <c r="B69" s="133" t="s">
        <v>190</v>
      </c>
      <c r="C69" s="139" t="s">
        <v>56</v>
      </c>
      <c r="D69" s="145">
        <v>866.25</v>
      </c>
    </row>
    <row r="70" spans="2:4" ht="15.75">
      <c r="B70" s="133" t="s">
        <v>190</v>
      </c>
      <c r="C70" s="139" t="s">
        <v>58</v>
      </c>
      <c r="D70" s="145"/>
    </row>
    <row r="71" spans="2:4" ht="15.75">
      <c r="B71" s="133" t="s">
        <v>190</v>
      </c>
      <c r="C71" s="139" t="s">
        <v>60</v>
      </c>
      <c r="D71" s="145">
        <v>579.18</v>
      </c>
    </row>
    <row r="72" spans="2:4" ht="15.75">
      <c r="B72" s="133" t="s">
        <v>190</v>
      </c>
      <c r="C72" s="139" t="s">
        <v>61</v>
      </c>
      <c r="D72" s="145">
        <v>6394.4</v>
      </c>
    </row>
    <row r="73" spans="2:4" ht="15.75">
      <c r="B73" s="133" t="s">
        <v>190</v>
      </c>
      <c r="C73" s="139" t="s">
        <v>62</v>
      </c>
      <c r="D73" s="145">
        <v>6837.45</v>
      </c>
    </row>
    <row r="74" spans="2:4" ht="15.75">
      <c r="B74" s="133" t="s">
        <v>190</v>
      </c>
      <c r="C74" s="139" t="s">
        <v>149</v>
      </c>
      <c r="D74" s="145">
        <v>1745.49</v>
      </c>
    </row>
    <row r="75" spans="2:4" ht="15.75">
      <c r="B75" s="133" t="s">
        <v>190</v>
      </c>
      <c r="C75" s="139" t="s">
        <v>150</v>
      </c>
      <c r="D75" s="145">
        <v>57.75</v>
      </c>
    </row>
    <row r="76" spans="2:4" ht="15.75">
      <c r="B76" s="133" t="s">
        <v>190</v>
      </c>
      <c r="C76" s="139" t="s">
        <v>63</v>
      </c>
      <c r="D76" s="145"/>
    </row>
    <row r="77" spans="2:4" ht="15.75">
      <c r="B77" s="133" t="s">
        <v>190</v>
      </c>
      <c r="C77" s="139" t="s">
        <v>64</v>
      </c>
      <c r="D77" s="145"/>
    </row>
    <row r="78" spans="2:4" ht="15.75">
      <c r="B78" s="133" t="s">
        <v>190</v>
      </c>
      <c r="C78" s="139" t="s">
        <v>64</v>
      </c>
      <c r="D78" s="145">
        <v>16871.21</v>
      </c>
    </row>
    <row r="79" spans="2:4" ht="15.75">
      <c r="B79" s="133" t="s">
        <v>190</v>
      </c>
      <c r="C79" s="139" t="s">
        <v>197</v>
      </c>
      <c r="D79" s="145">
        <v>24778</v>
      </c>
    </row>
    <row r="80" spans="2:4" ht="15.75">
      <c r="B80" s="133" t="s">
        <v>190</v>
      </c>
      <c r="C80" s="139" t="s">
        <v>198</v>
      </c>
      <c r="D80" s="145">
        <v>2548.5</v>
      </c>
    </row>
    <row r="81" spans="2:4" ht="15.75">
      <c r="B81" s="133" t="s">
        <v>190</v>
      </c>
      <c r="C81" s="139" t="s">
        <v>199</v>
      </c>
      <c r="D81" s="145">
        <v>22.89</v>
      </c>
    </row>
    <row r="82" spans="2:4" ht="15.75">
      <c r="B82" s="133" t="s">
        <v>190</v>
      </c>
      <c r="C82" s="139" t="s">
        <v>66</v>
      </c>
      <c r="D82" s="145"/>
    </row>
    <row r="83" spans="2:4" ht="15.75">
      <c r="B83" s="133" t="s">
        <v>190</v>
      </c>
      <c r="C83" s="139" t="s">
        <v>67</v>
      </c>
      <c r="D83" s="145"/>
    </row>
    <row r="84" spans="2:4" ht="15.75">
      <c r="B84" s="133" t="s">
        <v>190</v>
      </c>
      <c r="C84" s="139" t="s">
        <v>68</v>
      </c>
      <c r="D84" s="145"/>
    </row>
    <row r="85" spans="2:4" ht="15.75">
      <c r="B85" s="133" t="s">
        <v>190</v>
      </c>
      <c r="C85" s="139" t="s">
        <v>69</v>
      </c>
      <c r="D85" s="145">
        <v>20737.86</v>
      </c>
    </row>
    <row r="86" spans="2:4" ht="15.75">
      <c r="B86" s="133" t="s">
        <v>190</v>
      </c>
      <c r="C86" s="139" t="s">
        <v>70</v>
      </c>
      <c r="D86" s="145">
        <v>700</v>
      </c>
    </row>
    <row r="87" spans="2:4" ht="15.75">
      <c r="B87" s="133" t="s">
        <v>190</v>
      </c>
      <c r="C87" s="139" t="s">
        <v>71</v>
      </c>
      <c r="D87" s="145">
        <v>1000</v>
      </c>
    </row>
    <row r="88" spans="2:4" ht="15.75">
      <c r="B88" s="133" t="s">
        <v>190</v>
      </c>
      <c r="C88" s="139" t="s">
        <v>72</v>
      </c>
      <c r="D88" s="145">
        <v>5291.98</v>
      </c>
    </row>
    <row r="89" spans="2:4" ht="15.75">
      <c r="B89" s="133" t="s">
        <v>190</v>
      </c>
      <c r="C89" s="139" t="s">
        <v>73</v>
      </c>
      <c r="D89" s="145">
        <v>299.61</v>
      </c>
    </row>
    <row r="90" spans="2:4" ht="15.75">
      <c r="B90" s="133" t="s">
        <v>190</v>
      </c>
      <c r="C90" s="139" t="s">
        <v>74</v>
      </c>
      <c r="D90" s="145">
        <v>108.15</v>
      </c>
    </row>
    <row r="91" spans="2:4" ht="15.75">
      <c r="B91" s="133" t="s">
        <v>190</v>
      </c>
      <c r="C91" s="139" t="s">
        <v>75</v>
      </c>
      <c r="D91" s="145"/>
    </row>
    <row r="92" spans="2:4" ht="15.75">
      <c r="B92" s="133" t="s">
        <v>190</v>
      </c>
      <c r="C92" s="139" t="s">
        <v>76</v>
      </c>
      <c r="D92" s="145">
        <v>224.85</v>
      </c>
    </row>
    <row r="93" spans="2:4" ht="15.75">
      <c r="B93" s="133" t="s">
        <v>190</v>
      </c>
      <c r="C93" s="139" t="s">
        <v>200</v>
      </c>
      <c r="D93" s="145">
        <v>2015.53</v>
      </c>
    </row>
    <row r="94" spans="2:4" ht="15.75">
      <c r="B94" s="133" t="s">
        <v>190</v>
      </c>
      <c r="C94" s="139" t="s">
        <v>120</v>
      </c>
      <c r="D94" s="145">
        <v>2057.25</v>
      </c>
    </row>
    <row r="95" spans="2:4" ht="15.75">
      <c r="B95" s="133" t="s">
        <v>190</v>
      </c>
      <c r="C95" s="139" t="s">
        <v>77</v>
      </c>
      <c r="D95" s="145">
        <v>14.25</v>
      </c>
    </row>
    <row r="96" spans="2:4" ht="15.75">
      <c r="B96" s="133" t="s">
        <v>190</v>
      </c>
      <c r="C96" s="139" t="s">
        <v>78</v>
      </c>
      <c r="D96" s="145">
        <v>32964.58</v>
      </c>
    </row>
    <row r="97" spans="2:4" ht="15.75">
      <c r="B97" s="133" t="s">
        <v>190</v>
      </c>
      <c r="C97" s="139" t="s">
        <v>79</v>
      </c>
      <c r="D97" s="132">
        <v>178314.16</v>
      </c>
    </row>
    <row r="98" spans="2:4" ht="15.75">
      <c r="B98" s="133" t="s">
        <v>190</v>
      </c>
      <c r="C98" s="139" t="s">
        <v>190</v>
      </c>
      <c r="D98" s="132"/>
    </row>
    <row r="99" spans="2:4" ht="15.75">
      <c r="B99" s="133" t="s">
        <v>190</v>
      </c>
      <c r="C99" s="139" t="s">
        <v>80</v>
      </c>
      <c r="D99" s="132">
        <v>-14356.03</v>
      </c>
    </row>
    <row r="100" spans="2:4" ht="15.75">
      <c r="B100" s="133" t="s">
        <v>190</v>
      </c>
      <c r="C100" s="139" t="s">
        <v>190</v>
      </c>
      <c r="D100" s="132"/>
    </row>
    <row r="101" spans="2:4" ht="16.5" thickBot="1">
      <c r="B101" s="123"/>
      <c r="C101" s="140"/>
      <c r="D101" s="127"/>
    </row>
    <row r="102" spans="2:4" ht="16.5" thickTop="1">
      <c r="B102" s="75"/>
      <c r="C102" s="75"/>
      <c r="D102" s="75"/>
    </row>
    <row r="103" spans="2:4" ht="15.75" customHeight="1">
      <c r="B103" s="165" t="s">
        <v>218</v>
      </c>
      <c r="C103" s="165"/>
      <c r="D103" s="165"/>
    </row>
    <row r="104" spans="2:4" ht="15.75">
      <c r="B104" s="165"/>
      <c r="C104" s="165"/>
      <c r="D104" s="165"/>
    </row>
    <row r="105" spans="2:4" ht="15.75">
      <c r="B105" s="165"/>
      <c r="C105" s="165"/>
      <c r="D105" s="165"/>
    </row>
    <row r="106" spans="2:4" ht="15.75">
      <c r="B106" s="165"/>
      <c r="C106" s="165"/>
      <c r="D106" s="165"/>
    </row>
    <row r="107" spans="2:4" ht="15.75">
      <c r="B107" s="75"/>
      <c r="C107" s="75"/>
      <c r="D107" s="75"/>
    </row>
    <row r="108" spans="2:4" ht="15.75">
      <c r="B108" s="75"/>
      <c r="C108" s="75"/>
      <c r="D108" s="75"/>
    </row>
    <row r="109" spans="2:4" ht="15.75">
      <c r="B109" s="75"/>
      <c r="C109" s="75"/>
      <c r="D109" s="75"/>
    </row>
    <row r="110" spans="2:4" ht="15.75">
      <c r="B110" s="75"/>
      <c r="C110" s="75"/>
      <c r="D110" s="75"/>
    </row>
    <row r="111" spans="2:4" ht="15.75">
      <c r="B111" s="75"/>
      <c r="C111" s="75"/>
      <c r="D111" s="75"/>
    </row>
  </sheetData>
  <mergeCells count="1">
    <mergeCell ref="B103:D10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Anielski Management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Anielski</dc:creator>
  <cp:keywords/>
  <dc:description/>
  <cp:lastModifiedBy>Jeremy</cp:lastModifiedBy>
  <cp:lastPrinted>2014-01-10T22:06:57Z</cp:lastPrinted>
  <dcterms:created xsi:type="dcterms:W3CDTF">2013-10-10T01:34:50Z</dcterms:created>
  <dcterms:modified xsi:type="dcterms:W3CDTF">2014-11-01T17:36:38Z</dcterms:modified>
  <cp:category/>
  <cp:version/>
  <cp:contentType/>
  <cp:contentStatus/>
</cp:coreProperties>
</file>